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Denne_projektmappe"/>
  <mc:AlternateContent xmlns:mc="http://schemas.openxmlformats.org/markup-compatibility/2006">
    <mc:Choice Requires="x15">
      <x15ac:absPath xmlns:x15ac="http://schemas.microsoft.com/office/spreadsheetml/2010/11/ac" url="https://jyskebank.sharepoint.com/sites/T00880/Shared Documents/Søjle 3/"/>
    </mc:Choice>
  </mc:AlternateContent>
  <xr:revisionPtr revIDLastSave="4263" documentId="8_{44FD553E-4AD2-4959-BE25-9DA82103B645}" xr6:coauthVersionLast="47" xr6:coauthVersionMax="47" xr10:uidLastSave="{4D4005A5-D587-4B5B-9D70-15DB91C0110E}"/>
  <bookViews>
    <workbookView xWindow="-120" yWindow="-120" windowWidth="29040" windowHeight="15720" firstSheet="6" activeTab="16" xr2:uid="{8FF346FC-E438-478E-86B9-E539AA58E1AF}"/>
  </bookViews>
  <sheets>
    <sheet name="Overview of tables" sheetId="1" r:id="rId1"/>
    <sheet name="EU KM1" sheetId="2" r:id="rId2"/>
    <sheet name="EU KM2" sheetId="96" r:id="rId3"/>
    <sheet name="EU CC1" sheetId="4" r:id="rId4"/>
    <sheet name="EU CC2" sheetId="5" r:id="rId5"/>
    <sheet name="EU OV1" sheetId="7" r:id="rId6"/>
    <sheet name="EU CMS1" sheetId="97" r:id="rId7"/>
    <sheet name="EU CMS2" sheetId="98" r:id="rId8"/>
    <sheet name="EU CQ1" sheetId="13" r:id="rId9"/>
    <sheet name="EU CQ7" sheetId="15" r:id="rId10"/>
    <sheet name="EU CR1" sheetId="16" r:id="rId11"/>
    <sheet name="EU CR1-A" sheetId="17" r:id="rId12"/>
    <sheet name="EU CR2" sheetId="18" r:id="rId13"/>
    <sheet name="EU CR3" sheetId="19" r:id="rId14"/>
    <sheet name="EU CR4" sheetId="20" r:id="rId15"/>
    <sheet name="EU CR5" sheetId="21" r:id="rId16"/>
    <sheet name="EU CR6" sheetId="138" r:id="rId17"/>
    <sheet name="EU CR7" sheetId="24" r:id="rId18"/>
    <sheet name="EU CR7-A" sheetId="25" r:id="rId19"/>
    <sheet name="EU CR8" sheetId="26" r:id="rId20"/>
    <sheet name="EU CCyB1" sheetId="28" r:id="rId21"/>
    <sheet name="EU CCyB2" sheetId="29" r:id="rId22"/>
    <sheet name="EU LR1" sheetId="30" r:id="rId23"/>
    <sheet name="EU LR2" sheetId="31" r:id="rId24"/>
    <sheet name="EU LR3" sheetId="32" r:id="rId25"/>
    <sheet name="EU LIQ1" sheetId="33" r:id="rId26"/>
    <sheet name="EU LIQ2" sheetId="34" r:id="rId27"/>
    <sheet name="EU LIQB" sheetId="36" r:id="rId28"/>
    <sheet name="EU CCR1" sheetId="37" r:id="rId29"/>
    <sheet name="EU CCR3" sheetId="39" r:id="rId30"/>
    <sheet name="EU CCR4" sheetId="40" r:id="rId31"/>
    <sheet name="EU CCR5" sheetId="41" r:id="rId32"/>
    <sheet name="EU CCR6" sheetId="42" r:id="rId33"/>
    <sheet name="EU CCR8" sheetId="43" r:id="rId34"/>
    <sheet name="EU SEC1" sheetId="44" r:id="rId35"/>
    <sheet name="EU SEC4" sheetId="45" r:id="rId36"/>
    <sheet name="EU MR1" sheetId="46" r:id="rId37"/>
    <sheet name="EU IRRBB1" sheetId="52" r:id="rId38"/>
    <sheet name="Qualitative-Environmental risk" sheetId="129" r:id="rId39"/>
    <sheet name="Qualitative-Social risk" sheetId="130" r:id="rId40"/>
    <sheet name="Qualitative-Governance risk" sheetId="131" r:id="rId41"/>
    <sheet name="1.CC Transition risk-Banking b." sheetId="132" r:id="rId42"/>
    <sheet name="2.CC Trans-BB.RE collateral" sheetId="133" r:id="rId43"/>
    <sheet name="3.CC Trans-BB.alignment metrics" sheetId="134" r:id="rId44"/>
    <sheet name="4.CC Transition-toppollutcomp" sheetId="135" r:id="rId45"/>
    <sheet name="5.CC Physical risk" sheetId="136" r:id="rId46"/>
    <sheet name="JYSKE REALKREDIT" sheetId="68" r:id="rId47"/>
    <sheet name="EU KM1 JR" sheetId="99" r:id="rId48"/>
    <sheet name="EU CC1 JR" sheetId="100" r:id="rId49"/>
    <sheet name="EU CC2 JR" sheetId="101" r:id="rId50"/>
    <sheet name="EU OV1 JR" sheetId="110" r:id="rId51"/>
    <sheet name="EU CQ1 JR" sheetId="104" r:id="rId52"/>
    <sheet name="EU CQ7 JR" sheetId="106" r:id="rId53"/>
    <sheet name="EU CR1 JR" sheetId="107" r:id="rId54"/>
    <sheet name="EU CR1-A JR" sheetId="108" r:id="rId55"/>
    <sheet name="EU CR2 JR" sheetId="109" r:id="rId56"/>
    <sheet name="EU CR3 JR" sheetId="111" r:id="rId57"/>
    <sheet name="EU CR4 JR" sheetId="112" r:id="rId58"/>
    <sheet name="EU CR5 JR" sheetId="113" r:id="rId59"/>
    <sheet name="EU CR7 JR" sheetId="116" r:id="rId60"/>
    <sheet name="EU CR7-A JR" sheetId="118" r:id="rId61"/>
    <sheet name="EU CR8 JR" sheetId="117" r:id="rId62"/>
    <sheet name="EU CCyB1 JR" sheetId="120" r:id="rId63"/>
    <sheet name="EU CCyB2 JR" sheetId="121" r:id="rId64"/>
    <sheet name="EU CCR3 JR" sheetId="122" r:id="rId65"/>
    <sheet name="EU LR1 JR" sheetId="123" r:id="rId66"/>
    <sheet name="EU LR2 JR" sheetId="124" r:id="rId67"/>
    <sheet name="EU LR3 JR" sheetId="125" r:id="rId68"/>
    <sheet name="EU LIQ1 JR" sheetId="126" r:id="rId69"/>
    <sheet name="EU LIQ2 JR" sheetId="128" r:id="rId70"/>
  </sheets>
  <externalReferences>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s>
  <definedNames>
    <definedName name="_ftnref1_50">'[1]Table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_Niveau" localSheetId="2">[3]Felter!$A$2:$A$7</definedName>
    <definedName name="_Niveau">#REF!</definedName>
    <definedName name="_Periode" localSheetId="2">#REF!</definedName>
    <definedName name="_Periode">#REF!</definedName>
    <definedName name="_Periode_rap" localSheetId="2">[3]Felter!$C$2:$C$7</definedName>
    <definedName name="_Periode_rap">#REF!</definedName>
    <definedName name="a" localSheetId="2">#REF!</definedName>
    <definedName name="a">#REF!</definedName>
    <definedName name="Accounting">[4]Parameters!$C$109:$C$112</definedName>
    <definedName name="ACCOUNTING_FRAMEWORK">[5]Inputs!$E$3</definedName>
    <definedName name="ACCOUNTING_MONTH" localSheetId="41">MOD(CALENDAR_MONTH+12-YEAR_END, 12)</definedName>
    <definedName name="ACCOUNTING_MONTH" localSheetId="42">MOD(CALENDAR_MONTH+12-YEAR_END, 12)</definedName>
    <definedName name="ACCOUNTING_MONTH" localSheetId="43">MOD(CALENDAR_MONTH+12-YEAR_END, 12)</definedName>
    <definedName name="ACCOUNTING_MONTH" localSheetId="44">MOD(CALENDAR_MONTH+12-YEAR_END, 12)</definedName>
    <definedName name="ACCOUNTING_MONTH" localSheetId="45">MOD(CALENDAR_MONTH+12-YEAR_END, 12)</definedName>
    <definedName name="ACCOUNTING_MONTH" localSheetId="40">MOD(CALENDAR_MONTH+12-YEAR_END, 12)</definedName>
    <definedName name="ACCOUNTING_MONTH">MOD(CALENDAR_MONTH+12-YEAR_END, 12)</definedName>
    <definedName name="AP">'[6]Lists-Aux'!$D:$D</definedName>
    <definedName name="App">[7]Lists!$A$27:$A$29</definedName>
    <definedName name="AREAL_1" localSheetId="2">#REF!</definedName>
    <definedName name="AREAL_1">#REF!</definedName>
    <definedName name="AREAL_2" localSheetId="2">#REF!</definedName>
    <definedName name="AREAL_2">#REF!</definedName>
    <definedName name="AREAL_3" localSheetId="2">#REF!</definedName>
    <definedName name="AREAL_3">#REF!</definedName>
    <definedName name="AREAL2" localSheetId="2">#REF!</definedName>
    <definedName name="AREAL2">#REF!</definedName>
    <definedName name="AREAL3" localSheetId="2">#REF!</definedName>
    <definedName name="AREAL3">#REF!</definedName>
    <definedName name="ASSET_ENCUMB">[5]Inputs!$E$34</definedName>
    <definedName name="AT">'[8]Lists-Aux'!$B:$B</definedName>
    <definedName name="AVA_CORE">[5]Inputs!$E$28</definedName>
    <definedName name="awdasd" localSheetId="2">#REF!</definedName>
    <definedName name="awdasd">#REF!</definedName>
    <definedName name="BankType">[4]Parameters!$C$113:$C$115</definedName>
    <definedName name="BAS">'[6]Lists-Aux'!$A:$A</definedName>
    <definedName name="Basel">[9]Parameters!$C$32:$C$33</definedName>
    <definedName name="Basel12">#REF!</definedName>
    <definedName name="BT">'[6]Lists-Aux'!$E:$E</definedName>
    <definedName name="CALENDAR_MONTH">MONTH(DATEVALUE([5]Templates!A$2 &amp; " 1"))</definedName>
    <definedName name="Carlos">#REF!</definedName>
    <definedName name="CCR_FULL">[5]Inputs!$E$13</definedName>
    <definedName name="CCR_IMM">[5]Inputs!$E$16</definedName>
    <definedName name="CCR_OEM">[5]Inputs!$E$15</definedName>
    <definedName name="CCR_SIMPLIFIED">[5]Inputs!$E$14</definedName>
    <definedName name="CCROTC">#REF!</definedName>
    <definedName name="CCRSFT">#REF!</definedName>
    <definedName name="chf" localSheetId="2">#REF!</definedName>
    <definedName name="chf">#REF!</definedName>
    <definedName name="COF">'[8]Lists-Aux'!$G:$G</definedName>
    <definedName name="COI">'[6]Lists-Aux'!$H:$H</definedName>
    <definedName name="CP">'[6]Lists-Aux'!$I:$I</definedName>
    <definedName name="CQS">'[6]Lists-Aux'!$J:$J</definedName>
    <definedName name="CREDRISK_IRB">[5]Inputs!$E$9</definedName>
    <definedName name="CREDRISK_IRBEQ_IM">[5]Inputs!$E$12</definedName>
    <definedName name="CREDRISK_IRBEQ_PDLGD">[5]Inputs!$E$11</definedName>
    <definedName name="CREDRISK_IRBEQ_SRW">[5]Inputs!$E$10</definedName>
    <definedName name="CREDRISK_SA">[5]Inputs!$E$8</definedName>
    <definedName name="CT">'[6]Lists-Aux'!$K:$K</definedName>
    <definedName name="czk" localSheetId="2">#REF!</definedName>
    <definedName name="czk">#REF!</definedName>
    <definedName name="dfd">[4]Parameters!#REF!</definedName>
    <definedName name="DimensionsNames">[8]Dimensions!$B$2:$B$79</definedName>
    <definedName name="dkk" localSheetId="2">#REF!</definedName>
    <definedName name="dkk">#REF!</definedName>
    <definedName name="dsa">#REF!</definedName>
    <definedName name="edc">[10]Members!$D$3:E$2477</definedName>
    <definedName name="ER">'[6]Lists-Aux'!$N:$N</definedName>
    <definedName name="EU_LI2_design_A1F13_Regnskab" localSheetId="2">#REF!</definedName>
    <definedName name="EU_LI2_design_A1F13_Regnskab">#REF!</definedName>
    <definedName name="EU_LI3_design_A1G7_Regnskab" localSheetId="2">#REF!</definedName>
    <definedName name="EU_LI3_design_A1G7_Regnskab">#REF!</definedName>
    <definedName name="EU_LI3_design_A9G14_Regnskab" localSheetId="2">#REF!</definedName>
    <definedName name="EU_LI3_design_A9G14_Regnskab">#REF!</definedName>
    <definedName name="EU_OV1_design_A1D33_Regnskab" localSheetId="2">#REF!</definedName>
    <definedName name="EU_OV1_design_A1D33_Regnskab">#REF!</definedName>
    <definedName name="eur" localSheetId="2">#REF!</definedName>
    <definedName name="eur">#REF!</definedName>
    <definedName name="EXP_GOV">[5]Inputs!$E$30</definedName>
    <definedName name="fdsg">'[1]Table 39_'!#REF!</definedName>
    <definedName name="FEE_COM_INCOME">[5]Inputs!$E$32</definedName>
    <definedName name="Frequency">[7]Lists!$A$21:$A$25</definedName>
    <definedName name="GA">'[6]Lists-Aux'!$P:$P</definedName>
    <definedName name="Group">[4]Parameters!$C$93:$C$94</definedName>
    <definedName name="Group2">[11]Parameters!$C$42:$C$43</definedName>
    <definedName name="GSII">[5]Inputs!$E$6</definedName>
    <definedName name="hej" localSheetId="2">#REF!</definedName>
    <definedName name="hej">#REF!</definedName>
    <definedName name="ho">#REF!</definedName>
    <definedName name="IM">'[6]Lists-Aux'!$Q:$Q</definedName>
    <definedName name="Index" localSheetId="2">#REF!</definedName>
    <definedName name="Index">#REF!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SUE_BONDS">[5]Inputs!$E$35</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jpy" localSheetId="2">#REF!</definedName>
    <definedName name="jpy">#REF!</definedName>
    <definedName name="Key_ratios_and_risk_figures_A1D23_Regnskab" localSheetId="2">#REF!</definedName>
    <definedName name="Key_ratios_and_risk_figures_A1D23_Regnskab">#REF!</definedName>
    <definedName name="kk">'[12]List details'!$C$5:$C$8</definedName>
    <definedName name="LARGE_GSII_OR_LISTED" localSheetId="41">AND(SNCI="LARGE", OR(GSII="Y", LISTED="Y"))</definedName>
    <definedName name="LARGE_GSII_OR_LISTED" localSheetId="42">AND(SNCI="LARGE", OR(GSII="Y", LISTED="Y"))</definedName>
    <definedName name="LARGE_GSII_OR_LISTED" localSheetId="43">AND(SNCI="LARGE", OR(GSII="Y", LISTED="Y"))</definedName>
    <definedName name="LARGE_GSII_OR_LISTED" localSheetId="44">AND(SNCI="LARGE", OR(GSII="Y", LISTED="Y"))</definedName>
    <definedName name="LARGE_GSII_OR_LISTED" localSheetId="45">AND(SNCI="LARGE", OR(GSII="Y", LISTED="Y"))</definedName>
    <definedName name="LARGE_GSII_OR_LISTED" localSheetId="40">AND(SNCI="LARGE", OR(GSII="Y", LISTED="Y"))</definedName>
    <definedName name="LARGE_GSII_OR_LISTED">AND(SNCI="LARGE", OR(GSII="Y", LISTED="Y"))</definedName>
    <definedName name="LARGE_OR_REGULAR_LISTED" localSheetId="41">OR(SNCI="LARGE", AND(SNCI&lt;&gt;"SMALL", LISTED="Y"))</definedName>
    <definedName name="LARGE_OR_REGULAR_LISTED" localSheetId="42">OR(SNCI="LARGE", AND(SNCI&lt;&gt;"SMALL", LISTED="Y"))</definedName>
    <definedName name="LARGE_OR_REGULAR_LISTED" localSheetId="43">OR(SNCI="LARGE", AND(SNCI&lt;&gt;"SMALL", LISTED="Y"))</definedName>
    <definedName name="LARGE_OR_REGULAR_LISTED" localSheetId="44">OR(SNCI="LARGE", AND(SNCI&lt;&gt;"SMALL", LISTED="Y"))</definedName>
    <definedName name="LARGE_OR_REGULAR_LISTED" localSheetId="45">OR(SNCI="LARGE", AND(SNCI&lt;&gt;"SMALL", LISTED="Y"))</definedName>
    <definedName name="LARGE_OR_REGULAR_LISTED" localSheetId="40">OR(SNCI="LARGE", AND(SNCI&lt;&gt;"SMALL", LISTED="Y"))</definedName>
    <definedName name="LARGE_OR_REGULAR_LISTED">OR(SNCI="LARGE", AND(SNCI&lt;&gt;"SMALL", LISTED="Y"))</definedName>
    <definedName name="Leverage_ratio_D17F22_Regnskab" localSheetId="2" xml:space="preserve">        '[13]Leverage ratio'!$D$17:$F$22</definedName>
    <definedName name="Leverage_ratio_D17F22_Regnskab">#REF!</definedName>
    <definedName name="Leverage_ratio_D26F31_Regnskab" localSheetId="2" xml:space="preserve">        '[13]Leverage ratio'!$D$26:$F$31</definedName>
    <definedName name="Leverage_ratio_D26F31_Regnskab">#REF!</definedName>
    <definedName name="Leverage_ratio_D34F39_Regnskab" localSheetId="2" xml:space="preserve">        '[13]Leverage ratio'!$D$34:$F$39</definedName>
    <definedName name="Leverage_ratio_D34F39_Regnskab">#REF!</definedName>
    <definedName name="Leverage_ratio_D9F14_Regnskab" localSheetId="2" xml:space="preserve">        '[13]Leverage ratio'!$D$9:$F$14</definedName>
    <definedName name="Leverage_ratio_D9F14_Regnskab">#REF!</definedName>
    <definedName name="LISTED">[5]Inputs!$E$7</definedName>
    <definedName name="ll">'[12]List details'!$C$5:$C$8</definedName>
    <definedName name="MARKRISK_IM">[5]Inputs!$E$24</definedName>
    <definedName name="MARKRISK_IM_CT">[5]Inputs!$E$27</definedName>
    <definedName name="MARKRISK_IM_IRC">[5]Inputs!$E$26</definedName>
    <definedName name="MARKRISK_SA">[5]Inputs!$E$23</definedName>
    <definedName name="MaxOblastTabulky">#REF!</definedName>
    <definedName name="MaxOblastTabulky_11">#REF!</definedName>
    <definedName name="MaxOblastTabulky_2">#REF!</definedName>
    <definedName name="MaxOblastTabulky_28">#REF!</definedName>
    <definedName name="MC">'[8]Lists-Aux'!$C:$C</definedName>
    <definedName name="Members">[8]Members!$D$3:E$2992</definedName>
    <definedName name="MemberStatereporting">[14]Lists!$B$2:$B$29</definedName>
    <definedName name="nok" localSheetId="2">#REF!</definedName>
    <definedName name="nok">#REF!</definedName>
    <definedName name="NON_DOMESTIC_EXP">[5]Inputs!$E$17</definedName>
    <definedName name="NPL_RATIO">[5]Inputs!$E$33</definedName>
    <definedName name="NSFR_METHODOLOGY">[5]Inputs!$E$54</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OPRISK_AMA">[5]Inputs!$E$21</definedName>
    <definedName name="OPRISK_ASA">[5]Inputs!$E$20</definedName>
    <definedName name="OPRISK_TSA">[5]Inputs!$E$19</definedName>
    <definedName name="PCT">'[6]Lists-Aux'!$U:$U</definedName>
    <definedName name="PI">'[6]Lists-Aux'!$V:$V</definedName>
    <definedName name="PL">'[6]Lists-Aux'!$W:$W</definedName>
    <definedName name="PR">'[6]Lists-Aux'!$X:$X</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prove" localSheetId="2">#REF!</definedName>
    <definedName name="prove">#REF!</definedName>
    <definedName name="rfgf">'[1]Table 39_'!#REF!</definedName>
    <definedName name="RP">'[6]Lists-Aux'!$Z:$Z</definedName>
    <definedName name="rrr">[10]Members!$D$3:E$2477</definedName>
    <definedName name="RSP">'[6]Lists-Aux'!$AA:$AA</definedName>
    <definedName name="RT">'[6]Lists-Aux'!$AB:$AB</definedName>
    <definedName name="RTT">'[6]Lists-Aux'!$AC:$AC</definedName>
    <definedName name="samlet2" localSheetId="2">#REF!</definedName>
    <definedName name="samlet2">#REF!</definedName>
    <definedName name="sek" localSheetId="2">#REF!</definedName>
    <definedName name="sek">#REF!</definedName>
    <definedName name="Sheet1" localSheetId="2">#REF!</definedName>
    <definedName name="Sheet1">#REF!</definedName>
    <definedName name="SKEMA32_01_COL10" localSheetId="2">#REF!</definedName>
    <definedName name="SKEMA32_01_COL10">#REF!</definedName>
    <definedName name="SKEMA32_01_COL40" localSheetId="2">#REF!</definedName>
    <definedName name="SKEMA32_01_COL40">#REF!</definedName>
    <definedName name="SKEMA32_01_COL60" localSheetId="2">#REF!</definedName>
    <definedName name="SKEMA32_01_COL60">#REF!</definedName>
    <definedName name="SKEMA32_01_COL90" localSheetId="2">#REF!</definedName>
    <definedName name="SKEMA32_01_COL90">#REF!</definedName>
    <definedName name="SKEMA32_02_COL10" localSheetId="2">#REF!</definedName>
    <definedName name="SKEMA32_02_COL10">#REF!</definedName>
    <definedName name="SKEMA32_02_COL40" localSheetId="2">#REF!</definedName>
    <definedName name="SKEMA32_02_COL40">#REF!</definedName>
    <definedName name="SKEMA32_03_COL20" localSheetId="2">#REF!</definedName>
    <definedName name="SKEMA32_03_COL20">#REF!</definedName>
    <definedName name="SKEMA32_04_COL10" localSheetId="2">#REF!</definedName>
    <definedName name="SKEMA32_04_COL10">#REF!</definedName>
    <definedName name="SKEMA32_04_COL30" localSheetId="2">#REF!</definedName>
    <definedName name="SKEMA32_04_COL30">#REF!</definedName>
    <definedName name="SNCI">[5]Inputs!$E$5</definedName>
    <definedName name="ST">'[6]Lists-Aux'!$AD:$AD</definedName>
    <definedName name="Start_1" localSheetId="2">#REF!</definedName>
    <definedName name="Start_1">#REF!</definedName>
    <definedName name="Start1" localSheetId="2">#REF!</definedName>
    <definedName name="Start1">#REF!</definedName>
    <definedName name="Start10" localSheetId="2">#REF!</definedName>
    <definedName name="Start10">#REF!</definedName>
    <definedName name="Start11" localSheetId="2">#REF!</definedName>
    <definedName name="Start11">#REF!</definedName>
    <definedName name="Start12" localSheetId="2">#REF!</definedName>
    <definedName name="Start12">#REF!</definedName>
    <definedName name="Start13" localSheetId="2">#REF!</definedName>
    <definedName name="Start13">#REF!</definedName>
    <definedName name="Start14" localSheetId="2">#REF!</definedName>
    <definedName name="Start14">#REF!</definedName>
    <definedName name="Start16" localSheetId="2">#REF!</definedName>
    <definedName name="Start16">#REF!</definedName>
    <definedName name="Start17" localSheetId="2">#REF!</definedName>
    <definedName name="Start17">#REF!</definedName>
    <definedName name="Start18" localSheetId="2">#REF!</definedName>
    <definedName name="Start18">#REF!</definedName>
    <definedName name="Start2" localSheetId="2">#REF!</definedName>
    <definedName name="Start2">#REF!</definedName>
    <definedName name="Start22" localSheetId="2">#REF!</definedName>
    <definedName name="Start22">#REF!</definedName>
    <definedName name="Start29" localSheetId="2">#REF!</definedName>
    <definedName name="Start29">#REF!</definedName>
    <definedName name="Start3" localSheetId="2">#REF!</definedName>
    <definedName name="Start3">#REF!</definedName>
    <definedName name="Start30" localSheetId="2">#REF!</definedName>
    <definedName name="Start30">#REF!</definedName>
    <definedName name="Start32" localSheetId="2">#REF!</definedName>
    <definedName name="Start32">#REF!</definedName>
    <definedName name="Start35" localSheetId="2">#REF!</definedName>
    <definedName name="Start35">#REF!</definedName>
    <definedName name="Start36" localSheetId="2">#REF!</definedName>
    <definedName name="Start36">#REF!</definedName>
    <definedName name="Start38" localSheetId="2">#REF!</definedName>
    <definedName name="Start38">#REF!</definedName>
    <definedName name="Start4" localSheetId="2">'[15]7'!#REF!</definedName>
    <definedName name="Start4">#REF!</definedName>
    <definedName name="Start44" localSheetId="2">#REF!</definedName>
    <definedName name="Start44">#REF!</definedName>
    <definedName name="Start46" localSheetId="2">'[15]34'!#REF!</definedName>
    <definedName name="Start46">#REF!</definedName>
    <definedName name="Start49" localSheetId="2">'[15]37'!#REF!</definedName>
    <definedName name="Start49">#REF!</definedName>
    <definedName name="Start5" localSheetId="2">#REF!</definedName>
    <definedName name="Start5">#REF!</definedName>
    <definedName name="Start50" localSheetId="2">#REF!</definedName>
    <definedName name="Start50">#REF!</definedName>
    <definedName name="Start51" localSheetId="2">'[15]38'!#REF!</definedName>
    <definedName name="Start51">#REF!</definedName>
    <definedName name="Start53" localSheetId="2">'[15]40'!#REF!</definedName>
    <definedName name="Start53">#REF!</definedName>
    <definedName name="Start54" localSheetId="2">#REF!</definedName>
    <definedName name="Start54">#REF!</definedName>
    <definedName name="Start55" localSheetId="2">#REF!</definedName>
    <definedName name="Start55">#REF!</definedName>
    <definedName name="Start56" localSheetId="2">#REF!</definedName>
    <definedName name="Start56">#REF!</definedName>
    <definedName name="Start57" localSheetId="2">#REF!</definedName>
    <definedName name="Start57">#REF!</definedName>
    <definedName name="Start58" localSheetId="2">#REF!</definedName>
    <definedName name="Start58">#REF!</definedName>
    <definedName name="Start59" localSheetId="2">#REF!</definedName>
    <definedName name="Start59">#REF!</definedName>
    <definedName name="Start6" localSheetId="2">'[15]2'!#REF!</definedName>
    <definedName name="Start6">#REF!</definedName>
    <definedName name="Start60" localSheetId="2">#REF!</definedName>
    <definedName name="Start60">#REF!</definedName>
    <definedName name="Start61" localSheetId="2">#REF!</definedName>
    <definedName name="Start61">#REF!</definedName>
    <definedName name="Start62" localSheetId="2">#REF!</definedName>
    <definedName name="Start62">#REF!</definedName>
    <definedName name="Start63" localSheetId="2">#REF!</definedName>
    <definedName name="Start63">#REF!</definedName>
    <definedName name="Start64" localSheetId="2">#REF!</definedName>
    <definedName name="Start64">#REF!</definedName>
    <definedName name="Start65" localSheetId="2">#REF!</definedName>
    <definedName name="Start65">#REF!</definedName>
    <definedName name="Start66" localSheetId="2">#REF!</definedName>
    <definedName name="Start66">#REF!</definedName>
    <definedName name="Start67" localSheetId="2">'[15]44'!#REF!</definedName>
    <definedName name="Start67">#REF!</definedName>
    <definedName name="Start68" localSheetId="2">#REF!</definedName>
    <definedName name="Start68">#REF!</definedName>
    <definedName name="Start7" localSheetId="2">#REF!</definedName>
    <definedName name="Start7">#REF!</definedName>
    <definedName name="Start8" localSheetId="2">#REF!</definedName>
    <definedName name="Start8">#REF!</definedName>
    <definedName name="Start9" localSheetId="2">#REF!</definedName>
    <definedName name="Start9">#REF!</definedName>
    <definedName name="svar_6mdr" localSheetId="2">'[16]EU MR3'!$V$2:$V$124</definedName>
    <definedName name="svar_6mdr">#REF!</definedName>
    <definedName name="T11_B10G26_Regnskab" localSheetId="2">#REF!</definedName>
    <definedName name="T11_B10G26_Regnskab">#REF!</definedName>
    <definedName name="T17_B10G26_Regnskab" localSheetId="2" xml:space="preserve">    '[13]T17 + T18'!$B$10:$G$26</definedName>
    <definedName name="T17_B10G26_Regnskab">#REF!</definedName>
    <definedName name="T17_B10G44_Regnskab" localSheetId="2" xml:space="preserve">    '[13]T17 + T18'!$B$10:$G$47</definedName>
    <definedName name="T17_B10G44_Regnskab">#REF!</definedName>
    <definedName name="T18_B9F24_Regnskab" localSheetId="2">#REF!</definedName>
    <definedName name="T18_B9F24_Regnskab">#REF!</definedName>
    <definedName name="T19_B9E32_Regnskab" localSheetId="2" xml:space="preserve">        [13]T19!$B$10:$E$33</definedName>
    <definedName name="T19_B9E32_Regnskab">#REF!</definedName>
    <definedName name="T55___TXX1_B18F31_Regnskab" localSheetId="2" xml:space="preserve">  '[13]T55 + TXX1'!$B$22:$F$35</definedName>
    <definedName name="T55___TXX1_B18F31_Regnskab">#REF!</definedName>
    <definedName name="T9_B10F25_Regnskab" localSheetId="2">#REF!</definedName>
    <definedName name="T9_B10F25_Regnskab">#REF!</definedName>
    <definedName name="TA">'[8]Lists-Aux'!$AE:$AE</definedName>
    <definedName name="TANG_ASSETS">[5]Inputs!$E$31</definedName>
    <definedName name="TD">'[6]Lists-Aux'!$AI:$AI</definedName>
    <definedName name="TI">'[6]Lists-Aux'!$AF:$AF</definedName>
    <definedName name="TNY_B3G10_Regnskab" localSheetId="2" xml:space="preserve">                [13]TNY!$B$3:$G$8</definedName>
    <definedName name="TNY_B3G10_Regnskab">#REF!</definedName>
    <definedName name="TOT_EXP">[5]Inputs!$E$29</definedName>
    <definedName name="TRADING_BOOK">[5]Inputs!$E$22</definedName>
    <definedName name="TXX2_B10D34_Regnskab" localSheetId="2" xml:space="preserve">        [13]TXX2!$B$10:$C$34</definedName>
    <definedName name="TXX2_B10D34_Regnskab">#REF!</definedName>
    <definedName name="TYPE">[5]Inputs!$E$2</definedName>
    <definedName name="_xlnm.Print_Area" localSheetId="2">'EU KM2'!$B$2:$D$19</definedName>
    <definedName name="UES">'[6]Lists-Aux'!$AG:$AG</definedName>
    <definedName name="usd" localSheetId="2">#REF!</definedName>
    <definedName name="usd">#REF!</definedName>
    <definedName name="Valid1">#REF!</definedName>
    <definedName name="Valid2">#REF!</definedName>
    <definedName name="Valid3">#REF!</definedName>
    <definedName name="Valid4">#REF!</definedName>
    <definedName name="Valid5">#REF!</definedName>
    <definedName name="VaR_6mdr" localSheetId="2">'[16]EU MR3'!$P$2:$P$124</definedName>
    <definedName name="VaR_6mdr">#REF!</definedName>
    <definedName name="XBRL">[7]Lists!$A$17:$A$19</definedName>
    <definedName name="XX">[6]Dimensions!$B$2:$B$78</definedName>
    <definedName name="YEAR_END">[5]Inputs!$E$4</definedName>
    <definedName name="YesNo">[4]Parameters!$C$90:$C$91</definedName>
    <definedName name="YesNoBasel2">[4]Parameters!#REF!</definedName>
    <definedName name="YesNoNA">#REF!</definedName>
    <definedName name="zxasdafsds">#REF!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8" i="21" l="1"/>
  <c r="F15" i="132"/>
  <c r="F7" i="132" s="1"/>
  <c r="F61" i="132" s="1"/>
  <c r="F29" i="132"/>
  <c r="F58" i="132"/>
  <c r="AD7" i="113" l="1"/>
  <c r="D10" i="101" l="1"/>
  <c r="R10" i="44" l="1"/>
  <c r="R11" i="44"/>
  <c r="R15" i="44"/>
  <c r="R16" i="44"/>
  <c r="R9"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EBA staff</author>
  </authors>
  <commentList>
    <comment ref="D9" authorId="0" shapeId="0" xr:uid="{4963BD8C-6476-4CE4-828A-9C50002070A4}">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F9" authorId="0" shapeId="0" xr:uid="{6B5D66D5-E0BD-4529-9B6E-7430D0E89D6D}">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D10" authorId="0" shapeId="0" xr:uid="{E80017E6-07A9-4C66-B166-F344AA4FBB9F}">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F10" authorId="0" shapeId="0" xr:uid="{B2208349-1A3E-48A0-9B27-F393C347056A}">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H10" authorId="0" shapeId="0" xr:uid="{D51BDDBC-54F1-488A-8F83-3959B0CAEEC1}">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List>
</comments>
</file>

<file path=xl/sharedStrings.xml><?xml version="1.0" encoding="utf-8"?>
<sst xmlns="http://schemas.openxmlformats.org/spreadsheetml/2006/main" count="3727" uniqueCount="1387">
  <si>
    <t>Jyske Bank Disclosure Q2 2025</t>
  </si>
  <si>
    <t>Reference date 2025-06-30</t>
  </si>
  <si>
    <t>Jyske Bank Group</t>
  </si>
  <si>
    <t>Composition of capital</t>
  </si>
  <si>
    <t>EU KM1 - Key metrics template</t>
  </si>
  <si>
    <t>Er</t>
  </si>
  <si>
    <t xml:space="preserve">EU KM2 - Key metrics - MREL and, where applicable, G-SII requirement for own funds and eligible liabilities  </t>
  </si>
  <si>
    <t>EU CC1 - Composition of regulatory own funds</t>
  </si>
  <si>
    <t>EU CC2 - reconciliation of regulatory own funds to balance sheet in the audited financial statements</t>
  </si>
  <si>
    <t>Risk Exposure Amount</t>
  </si>
  <si>
    <t>EU OV1 – Overview of total risk exposure amounts</t>
  </si>
  <si>
    <t>EU CMS1 – Comparison of modelled and standardised risk weighted exposure amounts at risk level</t>
  </si>
  <si>
    <t>EU CMS2 – Comparison of modelled and standardised risk weighted exposure amounts for credit risk at asset class level</t>
  </si>
  <si>
    <t>Credit risk</t>
  </si>
  <si>
    <t>EU CQ1 - Credit quality of forborne exposures</t>
  </si>
  <si>
    <t xml:space="preserve">EU CQ7 - Collateral obtained by taking possession and execution processes </t>
  </si>
  <si>
    <t xml:space="preserve">EU CR1 - Performing and non-performing exposures and related provisions. </t>
  </si>
  <si>
    <t>EU CR1-A - Maturity of exposures</t>
  </si>
  <si>
    <t>EU CR2 - Changes in the stock of non-performing loans and advances</t>
  </si>
  <si>
    <t>EU CR3 –  CRM techniques overview:  Disclosure of the use of credit risk mitigation techniques</t>
  </si>
  <si>
    <t>EU CR4 – Standardised approach – Credit risk exposure and CRM effects</t>
  </si>
  <si>
    <t>EU CR5 – Standardised approach</t>
  </si>
  <si>
    <t>EU CR7 – IRB approach – Effect on the RWEAs of credit derivatives used as CRM techniques</t>
  </si>
  <si>
    <t>EU CR7-A – IRB approach – Disclosure of the extent of the use of CRM techniques</t>
  </si>
  <si>
    <t xml:space="preserve">EU CR8 –  RWEA flow statements of credit risk exposures under the IRB approach </t>
  </si>
  <si>
    <t>Countercyclical capital buffer</t>
  </si>
  <si>
    <t>EU CCyB1 - Geographical distribution of credit exposures relevant for the calculation of the countercyclical buffer</t>
  </si>
  <si>
    <t>EU CCyB2 - Amount of institution-specific countercyclical capital buffer</t>
  </si>
  <si>
    <t>Leverage ratio</t>
  </si>
  <si>
    <t>EU LR1 - LRSum: Summary reconciliation of accounting assets and leverage ratio exposures</t>
  </si>
  <si>
    <t>EU LR2 - LRCom: Leverage ratio common disclosure</t>
  </si>
  <si>
    <t>EU LR3 - LRSpl: Split-up of on balance sheet exposures (excluding derivatives, SFTs and exempted exposures)</t>
  </si>
  <si>
    <t>Liquidity coverage ratio</t>
  </si>
  <si>
    <t>EU LIQ1 - Quantitative information of LCR</t>
  </si>
  <si>
    <t xml:space="preserve">EU LIQ2: Net Stable Funding Ratio </t>
  </si>
  <si>
    <t>EU LIQB  on qualitative information on LCR, which complements template EU LIQ1.</t>
  </si>
  <si>
    <t>Counterparty credit risk</t>
  </si>
  <si>
    <t>EU CCR1 – Analysis of CCR exposure by approach</t>
  </si>
  <si>
    <t>EU CCR3 – Standardised approach – CCR exposures by regulatory exposure class and risk weights</t>
  </si>
  <si>
    <t>EU CCR4 – IRB approach – CCR exposures by exposure class and PD scale</t>
  </si>
  <si>
    <t>EU CCR5 – Composition of collateral for CCR exposures</t>
  </si>
  <si>
    <t>EU CCR6 – Credit derivatives exposures</t>
  </si>
  <si>
    <t>EU CCR8 – Exposures to CCPs</t>
  </si>
  <si>
    <t>Securitisations</t>
  </si>
  <si>
    <t>EU SEC1 - Securitisation exposures in the non-trading book</t>
  </si>
  <si>
    <t>EU SEC4 - Securitisation exposures in the non-trading book and associated regulatory capital requirements - institution acting as investor</t>
  </si>
  <si>
    <t>Market risk</t>
  </si>
  <si>
    <t>EU MR1 - Market risk under the alternative standardised approach (ASA)</t>
  </si>
  <si>
    <t>IRRBB</t>
  </si>
  <si>
    <t>EU IRRBB1 - Interest rate risks of non-trading book activities</t>
  </si>
  <si>
    <t>Jyske Realkredit</t>
  </si>
  <si>
    <t>EU CR4 – standardised approach – Credit risk exposure and CRM effects</t>
  </si>
  <si>
    <t>EU CR5 – standardised approach</t>
  </si>
  <si>
    <t>EU CCR3 – Analysis of CCR exposure by approach</t>
  </si>
  <si>
    <t>Reported in DKKm</t>
  </si>
  <si>
    <t>a</t>
  </si>
  <si>
    <t>b</t>
  </si>
  <si>
    <t>c</t>
  </si>
  <si>
    <t>d</t>
  </si>
  <si>
    <t>e</t>
  </si>
  <si>
    <t>Available own funds (amounts)</t>
  </si>
  <si>
    <t xml:space="preserve">Common Equity Tier 1 (CET1) capital </t>
  </si>
  <si>
    <t xml:space="preserve">Tier 1 capital </t>
  </si>
  <si>
    <t xml:space="preserve">Total capital </t>
  </si>
  <si>
    <t>Risk-weighted exposure amounts</t>
  </si>
  <si>
    <t>Total risk exposure amount</t>
  </si>
  <si>
    <t>4a</t>
  </si>
  <si>
    <t>Total risk exposure pre-floor</t>
  </si>
  <si>
    <t>Capital ratios (as a percentage of risk-weighted exposure amount)</t>
  </si>
  <si>
    <t>Common Equity Tier 1 ratio (%)</t>
  </si>
  <si>
    <t>5b</t>
  </si>
  <si>
    <t>Common Equity Tier 1 ratio considering unfloored TREA (%)</t>
  </si>
  <si>
    <t>Tier 1 ratio (%)</t>
  </si>
  <si>
    <t>6b</t>
  </si>
  <si>
    <t>Tier 1 ratio considering unfloored TREA (%)</t>
  </si>
  <si>
    <t>Total capital ratio (%)</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</si>
  <si>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</si>
  <si>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</si>
  <si>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</si>
  <si>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</si>
  <si>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</si>
  <si>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</si>
  <si>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</si>
  <si>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</si>
  <si>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</si>
  <si>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</si>
  <si>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</si>
  <si>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</si>
  <si>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</si>
  <si>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</si>
  <si>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</si>
  <si>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</si>
  <si>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</si>
  <si>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</si>
  <si>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</si>
  <si>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</si>
  <si>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</si>
  <si>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</si>
  <si>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</si>
  <si>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</si>
  <si>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</si>
  <si>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</si>
  <si>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</si>
  <si>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</si>
  <si>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</si>
  <si>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</si>
  <si>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</si>
  <si>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</si>
  <si>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</si>
  <si>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</si>
  <si>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</si>
  <si>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</si>
  <si>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</si>
  <si>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</si>
  <si>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</si>
  <si>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</si>
  <si>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</si>
  <si>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</si>
  <si>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</si>
  <si>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</si>
  <si>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</si>
  <si>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</si>
  <si>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</si>
  <si>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</si>
  <si>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</si>
  <si>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</si>
  <si>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xml:space="preserve">EU KM2: key metrics - MREL and, where applicable, G-SII Requirement for own funds and eligible liabilities  </t>
  </si>
  <si>
    <t>At 30 June 2025 (DKK million)</t>
  </si>
  <si>
    <t>Minimum requirement for own funds and eligible liabilities (MREL)</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</si>
  <si>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</si>
  <si>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</si>
  <si>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</si>
  <si>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</si>
  <si>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</si>
  <si>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</si>
  <si>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</si>
  <si>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</si>
  <si>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</si>
  <si>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EU-3a</t>
  </si>
  <si>
    <t>4</t>
  </si>
  <si>
    <t>Total exposure measure of the resolution group</t>
  </si>
  <si>
    <t>5</t>
  </si>
  <si>
    <t>Own funds and eligible liabilities as percentage of the total exposure measure</t>
  </si>
  <si>
    <t>EU-5a</t>
  </si>
  <si>
    <t xml:space="preserve">Of which own funds or subordinated liabilities </t>
  </si>
  <si>
    <t>EU-7</t>
  </si>
  <si>
    <t>MREL requirement expressed as percentage of the total risk exposure amount</t>
  </si>
  <si>
    <t>EU-8</t>
  </si>
  <si>
    <t xml:space="preserve">Of which to be met with own funds or subordinated liabilities </t>
  </si>
  <si>
    <t>EU-9</t>
  </si>
  <si>
    <t>MREL requirement expressed as percentage of the total exposure measure</t>
  </si>
  <si>
    <t>EU-10</t>
  </si>
  <si>
    <t>Of which to be met with own funds or subordinated liabilities</t>
  </si>
  <si>
    <t>At  30 June 2025
(DKK million)</t>
  </si>
  <si>
    <t>(a)</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</si>
  <si>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</si>
  <si>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</si>
  <si>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</si>
  <si>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</si>
  <si>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</si>
  <si>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</si>
  <si>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</si>
  <si>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</si>
  <si>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</si>
  <si>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</si>
  <si>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Funds for general banking risk</t>
  </si>
  <si>
    <t xml:space="preserve">Amount of qualifying items referred to in Article 484 (3) and the related share premium accounts subject to phase out from CET1 </t>
  </si>
  <si>
    <t>Minority interests (amount allowed in consolidated CET1)</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</si>
  <si>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</si>
  <si>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</si>
  <si>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</si>
  <si>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</si>
  <si>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</si>
  <si>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</si>
  <si>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</si>
  <si>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</si>
  <si>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</si>
  <si>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</si>
  <si>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</si>
  <si>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</si>
  <si>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</si>
  <si>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</si>
  <si>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</si>
  <si>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</si>
  <si>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</si>
  <si>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</si>
  <si>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</si>
  <si>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</si>
  <si>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</si>
  <si>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</si>
  <si>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</si>
  <si>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</si>
  <si>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</si>
  <si>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</si>
  <si>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</si>
  <si>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</si>
  <si>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</si>
  <si>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</si>
  <si>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</si>
  <si>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</si>
  <si>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</si>
  <si>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</si>
  <si>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</si>
  <si>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</si>
  <si>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</si>
  <si>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Additional Tier 1 (AT1) capital: instruments</t>
  </si>
  <si>
    <t>f</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</si>
  <si>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</si>
  <si>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</si>
  <si>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</si>
  <si>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</si>
  <si>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</si>
  <si>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</si>
  <si>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</si>
  <si>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</si>
  <si>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</si>
  <si>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</si>
  <si>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</si>
  <si>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</si>
  <si>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</si>
  <si>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</si>
  <si>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</si>
  <si>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</si>
  <si>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</si>
  <si>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</si>
  <si>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</si>
  <si>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</si>
  <si>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</si>
  <si>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</si>
  <si>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</si>
  <si>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g</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</si>
  <si>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</si>
  <si>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</si>
  <si>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</si>
  <si>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</si>
  <si>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</si>
  <si>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</si>
  <si>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</si>
  <si>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</si>
  <si>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</si>
  <si>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</si>
  <si>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</si>
  <si>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</si>
  <si>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</si>
  <si>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Direct and indirect holdings by the institution of the T2 instruments and subordinated loans of financial sector entities where the institution has a significant investment in those entities (net of eligible short positions) (negative amount)</t>
  </si>
  <si>
    <r>
      <t>EU-56a</t>
    </r>
    <r>
      <rPr>
        <sz val="8"/>
        <rFont val="Effra"/>
        <family val="2"/>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</si>
  <si>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</si>
  <si>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</si>
  <si>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</si>
  <si>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</si>
  <si>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</si>
  <si>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</si>
  <si>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</si>
  <si>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</si>
  <si>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</si>
  <si>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</si>
  <si>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</si>
  <si>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</si>
  <si>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</si>
  <si>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</si>
  <si>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</si>
  <si>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</si>
  <si>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</si>
  <si>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</si>
  <si>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</si>
  <si>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</si>
  <si>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</si>
  <si>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</si>
  <si>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</si>
  <si>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</si>
  <si>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</si>
  <si>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</si>
  <si>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</si>
  <si>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</si>
  <si>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</si>
  <si>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</si>
  <si>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</si>
  <si>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</si>
  <si>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</si>
  <si>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</si>
  <si>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</si>
  <si>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At  30 June 2025 (DKK million)</t>
  </si>
  <si>
    <t>Balance sheet as in published financial statements</t>
  </si>
  <si>
    <t>Under regulatory scope of consolidation</t>
  </si>
  <si>
    <t>Reference</t>
  </si>
  <si>
    <r>
      <t xml:space="preserve">Assets - </t>
    </r>
    <r>
      <rPr>
        <i/>
        <sz val="11"/>
        <color rgb="FF000000"/>
        <rFont val="Effra"/>
        <family val="2"/>
      </rPr>
      <t>Breakdown by asset clases according to the balance sheet in the published financial statements</t>
    </r>
  </si>
  <si>
    <t xml:space="preserve">Intangible assets </t>
  </si>
  <si>
    <t xml:space="preserve">Deferred tax assets </t>
  </si>
  <si>
    <t>h</t>
  </si>
  <si>
    <t>Total assets</t>
  </si>
  <si>
    <r>
      <t>Liabilities</t>
    </r>
    <r>
      <rPr>
        <i/>
        <sz val="11"/>
        <color rgb="FF000000"/>
        <rFont val="Effra"/>
        <family val="2"/>
      </rPr>
      <t xml:space="preserve"> - Breakdown by liability clases according to the balance sheet in the published financial statements</t>
    </r>
  </si>
  <si>
    <t>Subordinated debt</t>
  </si>
  <si>
    <t>Total liabilities</t>
  </si>
  <si>
    <t>Shareholders' Equity</t>
  </si>
  <si>
    <t xml:space="preserve">Share capital </t>
  </si>
  <si>
    <t>Revaluation reserve</t>
  </si>
  <si>
    <t>Retained profit</t>
  </si>
  <si>
    <t>c, d</t>
  </si>
  <si>
    <t xml:space="preserve">Holders of additional tier 1 capital (AT1) </t>
  </si>
  <si>
    <t>Total shareholders' equity</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</si>
  <si>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</si>
  <si>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</si>
  <si>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</si>
  <si>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</si>
  <si>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</si>
  <si>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</si>
  <si>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</si>
  <si>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</si>
  <si>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</si>
  <si>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</si>
  <si>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</si>
  <si>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</si>
  <si>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</si>
  <si>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</si>
  <si>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 xml:space="preserve">             Of which the standardised approach (SA)</t>
  </si>
  <si>
    <t>EU 10b</t>
  </si>
  <si>
    <t xml:space="preserve">  Of which the basic approach (F-BA and R-BA)</t>
  </si>
  <si>
    <t>EU 10c</t>
  </si>
  <si>
    <t xml:space="preserve">           Of which the simplified approach</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</si>
  <si>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</si>
  <si>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</si>
  <si>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</si>
  <si>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</si>
  <si>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</si>
  <si>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</si>
  <si>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</si>
  <si>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</si>
  <si>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Of which the Alternative standardised approach (A-SA)</t>
  </si>
  <si>
    <t>EU 21a</t>
  </si>
  <si>
    <t>Of which the Simplified standardised approach (S-SA)</t>
  </si>
  <si>
    <t>Of which the Alternative Internal Models Approach (A-IMA)</t>
  </si>
  <si>
    <t>EU 22a</t>
  </si>
  <si>
    <t>Large exposures</t>
  </si>
  <si>
    <t>Reclassifications between trading and non-trading books</t>
  </si>
  <si>
    <t>Operational risk</t>
  </si>
  <si>
    <t>EU 24a</t>
  </si>
  <si>
    <t>Exposures to crypto-assets</t>
  </si>
  <si>
    <t>Amounts below the thresholds for deduction (subject 
to 250% risk weight)</t>
  </si>
  <si>
    <t>Other</t>
  </si>
  <si>
    <t>Output floor applied (%)</t>
  </si>
  <si>
    <t>Floor adjustment (before application of transitional cap)</t>
  </si>
  <si>
    <t>Floor adjustment (after application of transitional cap)</t>
  </si>
  <si>
    <t>Total</t>
  </si>
  <si>
    <t>EU d</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</si>
  <si>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</si>
  <si>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</si>
  <si>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</si>
  <si>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</si>
  <si>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</si>
  <si>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Credit risk (excluding counterparty credit risk)</t>
  </si>
  <si>
    <t>Credit valuation adjustment</t>
  </si>
  <si>
    <t> </t>
  </si>
  <si>
    <t>Securitisation exposures in the banking book</t>
  </si>
  <si>
    <t xml:space="preserve">Market risk </t>
  </si>
  <si>
    <t>Other risk weighted exposure amounts</t>
  </si>
  <si>
    <t>Risk weighted  exposure amounts (RWEAs)</t>
  </si>
  <si>
    <t xml:space="preserve">RWEAs for modelled approaches that institutions have supervisory approval to use </t>
  </si>
  <si>
    <t>RWEAs for column (a) if re-computed using the standardised approach</t>
  </si>
  <si>
    <t xml:space="preserve"> Total actual RWEAs</t>
  </si>
  <si>
    <t>Central governments and central banks</t>
  </si>
  <si>
    <t>no mapping available</t>
  </si>
  <si>
    <t>EU 1a</t>
  </si>
  <si>
    <t xml:space="preserve">Regional governments or local authorities </t>
  </si>
  <si>
    <t>EU 1b</t>
  </si>
  <si>
    <t>Public sector entities</t>
  </si>
  <si>
    <t>EU 1c</t>
  </si>
  <si>
    <t>Categorised as Multilateral Development Banks in SA</t>
  </si>
  <si>
    <t>EU 1d</t>
  </si>
  <si>
    <t>Categorised as International organisations in SA</t>
  </si>
  <si>
    <t>Institutions</t>
  </si>
  <si>
    <t>Equity</t>
  </si>
  <si>
    <t xml:space="preserve">Not applicable </t>
  </si>
  <si>
    <t>Corporates</t>
  </si>
  <si>
    <t>5.1</t>
  </si>
  <si>
    <t>Of which: F-IRB is applied</t>
  </si>
  <si>
    <t>5.2</t>
  </si>
  <si>
    <t>Of which: A-IRB is applied</t>
  </si>
  <si>
    <t>EU 5a</t>
  </si>
  <si>
    <t>Of which: Corporates - General</t>
  </si>
  <si>
    <t>EU 5b</t>
  </si>
  <si>
    <t>Of which: Corporates - Specialised lending</t>
  </si>
  <si>
    <t>EU 5c</t>
  </si>
  <si>
    <t>Of which: Corporates - Purchased receivables</t>
  </si>
  <si>
    <t>Retail</t>
  </si>
  <si>
    <t>6.1</t>
  </si>
  <si>
    <t xml:space="preserve">Of which: Retail - Qualifying revolving </t>
  </si>
  <si>
    <t>EU 6.1a</t>
  </si>
  <si>
    <t>Of which: Retail - Purchased receivables</t>
  </si>
  <si>
    <t>EU 6.1b</t>
  </si>
  <si>
    <t>Of which: Retail - Other</t>
  </si>
  <si>
    <t>6.2</t>
  </si>
  <si>
    <t>Of which: Retail - Secured by residential real estate</t>
  </si>
  <si>
    <t>EU 7a</t>
  </si>
  <si>
    <t>Of which: Retail - Categorised as secured by mortgages on immovable properties and ADC exposures in SA</t>
  </si>
  <si>
    <t>EU 7b</t>
  </si>
  <si>
    <t>Collective investment undertakings (CIU)</t>
  </si>
  <si>
    <t>EU 7c</t>
  </si>
  <si>
    <t>Categorised as exposures in default in SA</t>
  </si>
  <si>
    <t>Categorised as subordinated debt exposures in SA</t>
  </si>
  <si>
    <t>Categorised as covered bonds in SA</t>
  </si>
  <si>
    <t>Categorised as claims on institutions and corporates with a short-term credit assessment in SA</t>
  </si>
  <si>
    <t>Others</t>
  </si>
  <si>
    <t>Gross carrying amount/ Nominal amount of exposures with forbearance measures</t>
  </si>
  <si>
    <t>Accumulated impairment, accumulated negative changes in fair value due to credit risk and provisions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</si>
  <si>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</si>
  <si>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</si>
  <si>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</si>
  <si>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</si>
  <si>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</si>
  <si>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</si>
  <si>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</si>
  <si>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</si>
  <si>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Cash balances at central banks and other
 demand deposits</t>
  </si>
  <si>
    <t>Loans and advances</t>
  </si>
  <si>
    <t>Central banks</t>
  </si>
  <si>
    <t>General governments</t>
  </si>
  <si>
    <t>Credit institutions</t>
  </si>
  <si>
    <t>Other financial corporations</t>
  </si>
  <si>
    <t>Non-financial corporations</t>
  </si>
  <si>
    <t>Households</t>
  </si>
  <si>
    <t>Debt Securities</t>
  </si>
  <si>
    <t>Loan commitments given</t>
  </si>
  <si>
    <t>Collateral obtained by taking possession</t>
  </si>
  <si>
    <t>Value at initial recognition</t>
  </si>
  <si>
    <t>Accumulated negative changes</t>
  </si>
  <si>
    <t>Property Plant and Equipment (PP&amp;E)</t>
  </si>
  <si>
    <t>Other than PP&amp;E</t>
  </si>
  <si>
    <t xml:space="preserve">     Residential immovable property</t>
  </si>
  <si>
    <t xml:space="preserve">     Commercial Immovable property</t>
  </si>
  <si>
    <t xml:space="preserve">     Movable property (auto, shipping, etc.)</t>
  </si>
  <si>
    <t xml:space="preserve">     Equity and debt instruments</t>
  </si>
  <si>
    <t xml:space="preserve">     Other collateral</t>
  </si>
  <si>
    <t>i</t>
  </si>
  <si>
    <t>j</t>
  </si>
  <si>
    <t>k</t>
  </si>
  <si>
    <t>l</t>
  </si>
  <si>
    <t>m</t>
  </si>
  <si>
    <t>n</t>
  </si>
  <si>
    <t>o</t>
  </si>
  <si>
    <t>Gross carrying amount/nominal amount</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</si>
  <si>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</si>
  <si>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</si>
  <si>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</si>
  <si>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</si>
  <si>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</si>
  <si>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</si>
  <si>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</si>
  <si>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</si>
  <si>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</si>
  <si>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</si>
  <si>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</si>
  <si>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Cash balances at central banks
 and other demand deposits</t>
  </si>
  <si>
    <t xml:space="preserve">          Of which SMEs</t>
  </si>
  <si>
    <t>Debt securities</t>
  </si>
  <si>
    <t>Off-balance-sheet exposures</t>
  </si>
  <si>
    <t/>
  </si>
  <si>
    <t>EU CR1-A: Maturity of exposures</t>
  </si>
  <si>
    <t>Net exposure value</t>
  </si>
  <si>
    <t>On demand</t>
  </si>
  <si>
    <t>&lt;= 1 year</t>
  </si>
  <si>
    <t>&gt; 1 year &lt;= 5 years</t>
  </si>
  <si>
    <t>&gt; 5 years</t>
  </si>
  <si>
    <t>No stated maturity</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</si>
  <si>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</si>
  <si>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</si>
  <si>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</si>
  <si>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</si>
  <si>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</si>
  <si>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</si>
  <si>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</si>
  <si>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EU CR3 - CRM techniques overview:  Disclosure of the use of credit risk mitigation techniques</t>
  </si>
  <si>
    <t xml:space="preserve">Unsecured carrying amount </t>
  </si>
  <si>
    <t>Secured carrying amount</t>
  </si>
  <si>
    <r>
      <rPr>
        <sz val="11"/>
        <color theme="0"/>
        <rFont val="Effra"/>
        <family val="2"/>
      </rPr>
      <t>Of which</t>
    </r>
    <r>
      <rPr>
        <b/>
        <sz val="11"/>
        <color theme="0"/>
        <rFont val="Effra"/>
        <family val="2"/>
      </rPr>
      <t xml:space="preserve"> secured by collateral </t>
    </r>
  </si>
  <si>
    <r>
      <rPr>
        <sz val="11"/>
        <color theme="0"/>
        <rFont val="Effra"/>
        <family val="2"/>
      </rPr>
      <t xml:space="preserve">Of which </t>
    </r>
    <r>
      <rPr>
        <b/>
        <sz val="11"/>
        <color theme="0"/>
        <rFont val="Effra"/>
        <family val="2"/>
      </rPr>
      <t>secured by financial guarantees</t>
    </r>
  </si>
  <si>
    <r>
      <rPr>
        <sz val="11"/>
        <color theme="0"/>
        <rFont val="Effra"/>
        <family val="2"/>
      </rPr>
      <t xml:space="preserve">Of which </t>
    </r>
    <r>
      <rPr>
        <b/>
        <sz val="11"/>
        <color theme="0"/>
        <rFont val="Effra"/>
        <family val="2"/>
      </rPr>
      <t>secured by credit derivatives</t>
    </r>
  </si>
  <si>
    <t xml:space="preserve">Debt securities </t>
  </si>
  <si>
    <t xml:space="preserve">     Of which non-performing exposures</t>
  </si>
  <si>
    <t>EU-5</t>
  </si>
  <si>
    <t xml:space="preserve">            Of which defaulted </t>
  </si>
  <si>
    <t xml:space="preserve"> Exposure classes</t>
  </si>
  <si>
    <t>Exposures before CCF and before CRM</t>
  </si>
  <si>
    <t>Exposures post CCF and post CRM</t>
  </si>
  <si>
    <t>RWAs and RWAs density</t>
  </si>
  <si>
    <t>On-balance-sheet exposures</t>
  </si>
  <si>
    <t>RWEA</t>
  </si>
  <si>
    <t xml:space="preserve">RWEA density (%) </t>
  </si>
  <si>
    <t>Central governments or central banks</t>
  </si>
  <si>
    <t xml:space="preserve">Non-central government public sector entities </t>
  </si>
  <si>
    <t>EU 2a</t>
  </si>
  <si>
    <t xml:space="preserve">    Regional governments or local authorities</t>
  </si>
  <si>
    <t>EU 2b</t>
  </si>
  <si>
    <t xml:space="preserve">    Public sector entities</t>
  </si>
  <si>
    <t>Multilateral development banks</t>
  </si>
  <si>
    <t>EU 3a</t>
  </si>
  <si>
    <t>International organisations</t>
  </si>
  <si>
    <t>Covered bonds</t>
  </si>
  <si>
    <t xml:space="preserve">     Of which: Specialised Lending</t>
  </si>
  <si>
    <t>Subordinated debt exposures and equity</t>
  </si>
  <si>
    <t xml:space="preserve">     Subordinated debt exposures</t>
  </si>
  <si>
    <t xml:space="preserve">     Equity</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</si>
  <si>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</si>
  <si>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</si>
  <si>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</si>
  <si>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</si>
  <si>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</si>
  <si>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</si>
  <si>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Exposures in default</t>
  </si>
  <si>
    <t>Claims on institutions and corporates with a short-term credit assessment</t>
  </si>
  <si>
    <t xml:space="preserve">EU 10c </t>
  </si>
  <si>
    <t>Other items</t>
  </si>
  <si>
    <t>not applicable</t>
  </si>
  <si>
    <t>TOTAL</t>
  </si>
  <si>
    <t>Risk weight</t>
  </si>
  <si>
    <t>Of which unrated</t>
  </si>
  <si>
    <t xml:space="preserve">g </t>
  </si>
  <si>
    <t xml:space="preserve">h </t>
  </si>
  <si>
    <t>p</t>
  </si>
  <si>
    <t>q</t>
  </si>
  <si>
    <t>r</t>
  </si>
  <si>
    <t>s</t>
  </si>
  <si>
    <t>t</t>
  </si>
  <si>
    <t>u</t>
  </si>
  <si>
    <t>v</t>
  </si>
  <si>
    <t>w</t>
  </si>
  <si>
    <t>x</t>
  </si>
  <si>
    <t>y</t>
  </si>
  <si>
    <t>z</t>
  </si>
  <si>
    <t>aa</t>
  </si>
  <si>
    <t>No mapping to reporting</t>
  </si>
  <si>
    <t xml:space="preserve">      Subordinated debt exposures</t>
  </si>
  <si>
    <t>Retail exposures</t>
  </si>
  <si>
    <t>Secured by mortgages on immovable property and ADC exposures</t>
  </si>
  <si>
    <t>9.1</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</si>
  <si>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</si>
  <si>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</si>
  <si>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</si>
  <si>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</si>
  <si>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</si>
  <si>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</si>
  <si>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</si>
  <si>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</si>
  <si>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9.3.1</t>
  </si>
  <si>
    <t xml:space="preserve">         No loan splitting applied</t>
  </si>
  <si>
    <t>9.3.2</t>
  </si>
  <si>
    <t xml:space="preserve">        loan splitting applied (secured)</t>
  </si>
  <si>
    <t>9.3.3</t>
  </si>
  <si>
    <t xml:space="preserve">        loan splitting applied (unsecured)</t>
  </si>
  <si>
    <t>EU 11c</t>
  </si>
  <si>
    <t>EU CR7 - IRB approach – Effect on the RWEAs of credit derivatives used as CRM techniques</t>
  </si>
  <si>
    <t>Pre-credit derivatives risk weighted exposure amount</t>
  </si>
  <si>
    <t>Actual risk weighted exposure amount</t>
  </si>
  <si>
    <t>Central governments and central banks - F-IRB</t>
  </si>
  <si>
    <t>Regional governments and local authorities -F-IRB</t>
  </si>
  <si>
    <t>Public sectore entities - F-IRB</t>
  </si>
  <si>
    <t>Central governments and central banks - A-IRB</t>
  </si>
  <si>
    <t>Regional governments and local authorities A-IRB</t>
  </si>
  <si>
    <t>Public sectore entities A-IRB</t>
  </si>
  <si>
    <t>Institutions – F-IRB</t>
  </si>
  <si>
    <t>Corporates – F-IRB</t>
  </si>
  <si>
    <t>Corporates - General</t>
  </si>
  <si>
    <t>Corporates - Specialised lending</t>
  </si>
  <si>
    <t xml:space="preserve">Corporates - Purchased receivables </t>
  </si>
  <si>
    <t>Corporate – A-IRB</t>
  </si>
  <si>
    <t>EU 6a</t>
  </si>
  <si>
    <t>EU 6b</t>
  </si>
  <si>
    <t>EU 6c</t>
  </si>
  <si>
    <t>Corporates - Purchased Receivables</t>
  </si>
  <si>
    <t>Retail - A-IRB</t>
  </si>
  <si>
    <t>Retail – Qualifying revolving (QRRE)</t>
  </si>
  <si>
    <t>Retail – Secured by residential immovable property</t>
  </si>
  <si>
    <t>EU10a</t>
  </si>
  <si>
    <t xml:space="preserve">Retail – Purchased receivables </t>
  </si>
  <si>
    <t>EU10b</t>
  </si>
  <si>
    <t xml:space="preserve">Retail- Other retail exposures </t>
  </si>
  <si>
    <t>Exposures under F-IRB</t>
  </si>
  <si>
    <t>Exposures under A-IRB</t>
  </si>
  <si>
    <t>Total Exposures</t>
  </si>
  <si>
    <t>EU CR7-A - IRB approach – Disclosure of the extent of the use of CRM techniques</t>
  </si>
  <si>
    <t xml:space="preserve">Total exposures
</t>
  </si>
  <si>
    <t>Credit risk Mitigation techniques</t>
  </si>
  <si>
    <t>Credit risk Mitigation methods in the calculation of RWEAs</t>
  </si>
  <si>
    <t>A-IRB</t>
  </si>
  <si>
    <t xml:space="preserve">
Funded credit 
Protection (FCP)</t>
  </si>
  <si>
    <t xml:space="preserve"> 
Unfunded credit 
Protection (UFCP)</t>
  </si>
  <si>
    <r>
      <rPr>
        <b/>
        <sz val="11"/>
        <color theme="0"/>
        <rFont val="Effra"/>
        <family val="2"/>
      </rPr>
      <t xml:space="preserve">RWEA without substitution effects
</t>
    </r>
    <r>
      <rPr>
        <sz val="11"/>
        <color theme="0"/>
        <rFont val="Effra"/>
        <family val="2"/>
      </rPr>
      <t xml:space="preserve">(reduction effects only)
</t>
    </r>
  </si>
  <si>
    <r>
      <t xml:space="preserve">RWEA with substitution effects
</t>
    </r>
    <r>
      <rPr>
        <sz val="11"/>
        <color theme="0"/>
        <rFont val="Effra"/>
        <family val="2"/>
      </rPr>
      <t>(both reduction and sustitution effects)</t>
    </r>
    <r>
      <rPr>
        <b/>
        <sz val="11"/>
        <color theme="0"/>
        <rFont val="Effra"/>
        <family val="2"/>
      </rPr>
      <t xml:space="preserve">
</t>
    </r>
  </si>
  <si>
    <r>
      <t xml:space="preserve"> 
Part of exposures covered by </t>
    </r>
    <r>
      <rPr>
        <b/>
        <sz val="11"/>
        <color theme="0"/>
        <rFont val="Effra"/>
        <family val="2"/>
      </rPr>
      <t>Financial Collaterals (%</t>
    </r>
    <r>
      <rPr>
        <sz val="11"/>
        <color theme="0"/>
        <rFont val="Effra"/>
        <family val="2"/>
      </rPr>
      <t>)</t>
    </r>
  </si>
  <si>
    <r>
      <t xml:space="preserve">Part of exposures covered by </t>
    </r>
    <r>
      <rPr>
        <b/>
        <sz val="11"/>
        <color theme="0"/>
        <rFont val="Effra"/>
        <family val="2"/>
      </rPr>
      <t>Other eligible collaterals (%)</t>
    </r>
  </si>
  <si>
    <r>
      <t xml:space="preserve">Part of exposures covered by </t>
    </r>
    <r>
      <rPr>
        <b/>
        <sz val="11"/>
        <color theme="0"/>
        <rFont val="Effra"/>
        <family val="2"/>
      </rPr>
      <t>Other funded credit protection (%)</t>
    </r>
  </si>
  <si>
    <r>
      <t xml:space="preserve">
Part of exposures covered by </t>
    </r>
    <r>
      <rPr>
        <b/>
        <sz val="11"/>
        <color theme="0"/>
        <rFont val="Effra"/>
        <family val="2"/>
      </rPr>
      <t>Guarantees (%)</t>
    </r>
  </si>
  <si>
    <r>
      <t xml:space="preserve">Part of exposures covered by </t>
    </r>
    <r>
      <rPr>
        <b/>
        <sz val="11"/>
        <color theme="0"/>
        <rFont val="Effra"/>
        <family val="2"/>
      </rPr>
      <t>Credit Derivatives (%)</t>
    </r>
  </si>
  <si>
    <r>
      <t xml:space="preserve">Part of exposures covered by </t>
    </r>
    <r>
      <rPr>
        <b/>
        <sz val="11"/>
        <color theme="0"/>
        <rFont val="Effra"/>
        <family val="2"/>
      </rPr>
      <t>Immovable property Collaterals (%</t>
    </r>
    <r>
      <rPr>
        <sz val="11"/>
        <color theme="0"/>
        <rFont val="Effra"/>
        <family val="2"/>
      </rPr>
      <t>)</t>
    </r>
  </si>
  <si>
    <r>
      <t xml:space="preserve">Part of exposures covered by </t>
    </r>
    <r>
      <rPr>
        <b/>
        <sz val="11"/>
        <color theme="0"/>
        <rFont val="Effra"/>
        <family val="2"/>
      </rPr>
      <t>Receivables (%</t>
    </r>
    <r>
      <rPr>
        <sz val="11"/>
        <color theme="0"/>
        <rFont val="Effra"/>
        <family val="2"/>
      </rPr>
      <t>)</t>
    </r>
  </si>
  <si>
    <r>
      <t xml:space="preserve">Part of exposures covered by </t>
    </r>
    <r>
      <rPr>
        <b/>
        <sz val="11"/>
        <color theme="0"/>
        <rFont val="Effra"/>
        <family val="2"/>
      </rPr>
      <t>Other physical collateral (%</t>
    </r>
    <r>
      <rPr>
        <sz val="11"/>
        <color theme="0"/>
        <rFont val="Effra"/>
        <family val="2"/>
      </rPr>
      <t>)</t>
    </r>
  </si>
  <si>
    <r>
      <t xml:space="preserve">Part of exposures covered by </t>
    </r>
    <r>
      <rPr>
        <b/>
        <sz val="11"/>
        <color theme="0"/>
        <rFont val="Effra"/>
        <family val="2"/>
      </rPr>
      <t>Cash on deposit (%)</t>
    </r>
  </si>
  <si>
    <r>
      <t>Part of exposures covered by</t>
    </r>
    <r>
      <rPr>
        <b/>
        <sz val="11"/>
        <color theme="0"/>
        <rFont val="Effra"/>
        <family val="2"/>
      </rPr>
      <t xml:space="preserve"> Life insurance policies (%)</t>
    </r>
  </si>
  <si>
    <r>
      <t xml:space="preserve">Part of exposures covered by </t>
    </r>
    <r>
      <rPr>
        <b/>
        <sz val="11"/>
        <color theme="0"/>
        <rFont val="Effra"/>
        <family val="2"/>
      </rPr>
      <t>Instruments held by a third party (%)</t>
    </r>
  </si>
  <si>
    <t>Regional governments and local authorities</t>
  </si>
  <si>
    <t xml:space="preserve">  Corporates – General</t>
  </si>
  <si>
    <t xml:space="preserve">  Corporates – Specialised lending</t>
  </si>
  <si>
    <t xml:space="preserve">  Corporates - Purchased Receivables</t>
  </si>
  <si>
    <t xml:space="preserve">  Retail – Qualifying revolving</t>
  </si>
  <si>
    <t xml:space="preserve">  Retail – secured by residential immovable property</t>
  </si>
  <si>
    <t xml:space="preserve">  Retail - Purchased Receivables</t>
  </si>
  <si>
    <t xml:space="preserve">  Retail - Other retail exposures</t>
  </si>
  <si>
    <t xml:space="preserve">Total </t>
  </si>
  <si>
    <t>F-IRB</t>
  </si>
  <si>
    <t>Unfunded credit 
Protection (UFCP)</t>
  </si>
  <si>
    <t xml:space="preserve">   Corporates – General</t>
  </si>
  <si>
    <t xml:space="preserve">   Corporates – Specialised lending</t>
  </si>
  <si>
    <t xml:space="preserve">   Corporates - Purchased Receivables</t>
  </si>
  <si>
    <t xml:space="preserve">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</si>
  <si>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</si>
  <si>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</si>
  <si>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</si>
  <si>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</si>
  <si>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</si>
  <si>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</si>
  <si>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</si>
  <si>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</si>
  <si>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</si>
  <si>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</si>
  <si>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</si>
  <si>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</si>
  <si>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</si>
  <si>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</si>
  <si>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</si>
  <si>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</si>
  <si>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</si>
  <si>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</si>
  <si>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</si>
  <si>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</si>
  <si>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</si>
  <si>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</si>
  <si>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</si>
  <si>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</si>
  <si>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</si>
  <si>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0101</t>
  </si>
  <si>
    <t>Belgium</t>
  </si>
  <si>
    <t>0102</t>
  </si>
  <si>
    <t>Czech Republic</t>
  </si>
  <si>
    <t>0103</t>
  </si>
  <si>
    <t>Germany</t>
  </si>
  <si>
    <t>0104</t>
  </si>
  <si>
    <t>Denmark</t>
  </si>
  <si>
    <t>0105</t>
  </si>
  <si>
    <t>Estonia</t>
  </si>
  <si>
    <t>0106</t>
  </si>
  <si>
    <t>France</t>
  </si>
  <si>
    <t>0107</t>
  </si>
  <si>
    <t>United Kingdom</t>
  </si>
  <si>
    <t>0108</t>
  </si>
  <si>
    <t>Ireland</t>
  </si>
  <si>
    <t>0109</t>
  </si>
  <si>
    <t>Luxembourg</t>
  </si>
  <si>
    <t>0110</t>
  </si>
  <si>
    <t>Netherlands</t>
  </si>
  <si>
    <t>0111</t>
  </si>
  <si>
    <t>Norway</t>
  </si>
  <si>
    <t>0112</t>
  </si>
  <si>
    <t>Sweden</t>
  </si>
  <si>
    <t>0113</t>
  </si>
  <si>
    <t>020</t>
  </si>
  <si>
    <t>Institution specific countercyclical capital buffer rate</t>
  </si>
  <si>
    <t>Institution specific countercyclical capital buffer requirement</t>
  </si>
  <si>
    <t>Reporting date (DKK million)</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</si>
  <si>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</si>
  <si>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</si>
  <si>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</si>
  <si>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</si>
  <si>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</si>
  <si>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</si>
  <si>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</si>
  <si>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</si>
  <si>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</si>
  <si>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</si>
  <si>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</si>
  <si>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</si>
  <si>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</si>
  <si>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</si>
  <si>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</si>
  <si>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</si>
  <si>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</si>
  <si>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</si>
  <si>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</si>
  <si>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</si>
  <si>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</si>
  <si>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</si>
  <si>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rPr>
        <strike/>
        <sz val="11"/>
        <rFont val="Effra"/>
        <family val="2"/>
      </rPr>
      <t>(</t>
    </r>
    <r>
      <rPr>
        <sz val="11"/>
        <rFont val="Effra"/>
        <family val="2"/>
      </rPr>
      <t>Adjustment for securities received under securities financing transactions that are recognised as an asset</t>
    </r>
    <r>
      <rPr>
        <strike/>
        <sz val="11"/>
        <rFont val="Effra"/>
        <family val="2"/>
      </rPr>
      <t>)</t>
    </r>
  </si>
  <si>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</si>
  <si>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</si>
  <si>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</si>
  <si>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</si>
  <si>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</si>
  <si>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</si>
  <si>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</si>
  <si>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</si>
  <si>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</si>
  <si>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</si>
  <si>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</si>
  <si>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</si>
  <si>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</si>
  <si>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</si>
  <si>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</si>
  <si>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</si>
  <si>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</si>
  <si>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</si>
  <si>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</si>
  <si>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</si>
  <si>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</si>
  <si>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</si>
  <si>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</si>
  <si>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</si>
  <si>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</si>
  <si>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</si>
  <si>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</si>
  <si>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</si>
  <si>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</si>
  <si>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</si>
  <si>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</si>
  <si>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</si>
  <si>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</si>
  <si>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</si>
  <si>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</si>
  <si>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r>
      <t xml:space="preserve">Excluded exposures </t>
    </r>
    <r>
      <rPr>
        <b/>
        <strike/>
        <sz val="11"/>
        <color rgb="FFFF0000"/>
        <rFont val="Aptos Narrow"/>
        <family val="2"/>
        <scheme val="minor"/>
      </rPr>
      <t/>
    </r>
  </si>
  <si>
    <t>EU-22a</t>
  </si>
  <si>
    <t>(Exposures excluded from the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</si>
  <si>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</si>
  <si>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</si>
  <si>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</si>
  <si>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</si>
  <si>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</si>
  <si>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</si>
  <si>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</si>
  <si>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</si>
  <si>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</si>
  <si>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</si>
  <si>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</si>
  <si>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</si>
  <si>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</si>
  <si>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</si>
  <si>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</si>
  <si>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</si>
  <si>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</si>
  <si>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</si>
  <si>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</si>
  <si>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(Excluded exposures to shareholders according to Article 429a (1), point (da) CRR)</t>
  </si>
  <si>
    <t>EU-22l</t>
  </si>
  <si>
    <t>(Exposures deducted in accordance with point (q) of Article 429a(1) CRR)</t>
  </si>
  <si>
    <t>EU-22m</t>
  </si>
  <si>
    <t>(Total exempted exposures)</t>
  </si>
  <si>
    <t>Capital and total exposure measure</t>
  </si>
  <si>
    <t>Tier 1 capital</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</si>
  <si>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</si>
  <si>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</si>
  <si>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</si>
  <si>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</si>
  <si>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</si>
  <si>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EU-26a</t>
  </si>
  <si>
    <t>EU-26b</t>
  </si>
  <si>
    <t>EU-27a</t>
  </si>
  <si>
    <t>Overall leverage ratio requirement (%)</t>
  </si>
  <si>
    <t>Choice on transitional arrangements and relevant exposures</t>
  </si>
  <si>
    <t>EU-27b</t>
  </si>
  <si>
    <t>Choice on transitional arrangements for the definition of the capital measure</t>
  </si>
  <si>
    <t>Transitional</t>
  </si>
  <si>
    <t>Disclosure of mean values</t>
  </si>
  <si>
    <r>
      <t>Mean value of gross SFT assets, after adjustment for sale accounting transactions and netted of amounts of associated cash payables and cash</t>
    </r>
    <r>
      <rPr>
        <strike/>
        <sz val="11"/>
        <rFont val="Effra"/>
        <family val="2"/>
      </rPr>
      <t xml:space="preserve"> </t>
    </r>
    <r>
      <rPr>
        <sz val="11"/>
        <rFont val="Effra"/>
        <family val="2"/>
      </rPr>
      <t>receivables</t>
    </r>
  </si>
  <si>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</si>
  <si>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</si>
  <si>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</si>
  <si>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</si>
  <si>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</si>
  <si>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</si>
  <si>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</si>
  <si>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EU-1</t>
  </si>
  <si>
    <t>Total on-balance sheet exposures (excluding derivatives, SFTs, and exempted exposures), of which:</t>
  </si>
  <si>
    <t>EU-2</t>
  </si>
  <si>
    <t>Trading book exposures</t>
  </si>
  <si>
    <t>EU-3</t>
  </si>
  <si>
    <t>Banking book exposures, of which:</t>
  </si>
  <si>
    <t>EU-4</t>
  </si>
  <si>
    <t>Exposures treated as sovereigns</t>
  </si>
  <si>
    <t>EU-6</t>
  </si>
  <si>
    <r>
      <t xml:space="preserve">Exposures to regional governments, MDB, international organisations and PSE </t>
    </r>
    <r>
      <rPr>
        <b/>
        <sz val="11"/>
        <color rgb="FF000000"/>
        <rFont val="Aptos Narrow"/>
        <family val="2"/>
        <scheme val="minor"/>
      </rPr>
      <t xml:space="preserve">not </t>
    </r>
    <r>
      <rPr>
        <sz val="11"/>
        <color rgb="FF000000"/>
        <rFont val="Aptos Narrow"/>
        <family val="2"/>
        <scheme val="minor"/>
      </rPr>
      <t>treated as sovereigns</t>
    </r>
  </si>
  <si>
    <t>Secured by mortgages of immovable properties</t>
  </si>
  <si>
    <t>EU-11</t>
  </si>
  <si>
    <t>EU-12</t>
  </si>
  <si>
    <t>Other exposures (eg equity, securitisations, and other non-credit obligation assets)</t>
  </si>
  <si>
    <t>Total unweighted value (average)</t>
  </si>
  <si>
    <t>Total weighted value (average)</t>
  </si>
  <si>
    <t>Quarter ending</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</si>
  <si>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</si>
  <si>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</si>
  <si>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</si>
  <si>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</si>
  <si>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</si>
  <si>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</si>
  <si>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</si>
  <si>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</si>
  <si>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</si>
  <si>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</si>
  <si>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</si>
  <si>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</si>
  <si>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</si>
  <si>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</si>
  <si>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</si>
  <si>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</si>
  <si>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</si>
  <si>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</si>
  <si>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</si>
  <si>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</si>
  <si>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</si>
  <si>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</si>
  <si>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</si>
  <si>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</si>
  <si>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</si>
  <si>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</si>
  <si>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</si>
  <si>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</si>
  <si>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</si>
  <si>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</si>
  <si>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</si>
  <si>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TOTAL ADJUSTED VALUE</t>
  </si>
  <si>
    <t>LIQUIDITY BUFFER</t>
  </si>
  <si>
    <t>TOTAL NET CASH OUTFLOWS</t>
  </si>
  <si>
    <t>LIQUIDITY COVERAGE RATIO</t>
  </si>
  <si>
    <t>ASF</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</si>
  <si>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</si>
  <si>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</si>
  <si>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</si>
  <si>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</si>
  <si>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</si>
  <si>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</si>
  <si>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</si>
  <si>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</si>
  <si>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</si>
  <si>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</si>
  <si>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</si>
  <si>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</si>
  <si>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</si>
  <si>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</si>
  <si>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</si>
  <si>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</si>
  <si>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</si>
  <si>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</si>
  <si>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</si>
  <si>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</si>
  <si>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</si>
  <si>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</si>
  <si>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</si>
  <si>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</si>
  <si>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</si>
  <si>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</si>
  <si>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</si>
  <si>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</si>
  <si>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</si>
  <si>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</si>
  <si>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</si>
  <si>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</si>
  <si>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</si>
  <si>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r>
      <t>NSFR derivative assets</t>
    </r>
    <r>
      <rPr>
        <sz val="11"/>
        <rFont val="Effra"/>
        <family val="2"/>
      </rPr>
      <t> </t>
    </r>
  </si>
  <si>
    <t xml:space="preserve">NSFR derivative liabilities before deduction of variation margin posted </t>
  </si>
  <si>
    <t>All other assets not included in the above categories</t>
  </si>
  <si>
    <t>Off-balance sheet items</t>
  </si>
  <si>
    <t>Total RSF</t>
  </si>
  <si>
    <t>Net Stable Funding Ratio (%)</t>
  </si>
  <si>
    <t>EU LIQB - on qualitative information on LCR, which complements template EU LIQ1.</t>
  </si>
  <si>
    <t>in accordance with Article 451a(2) CRR</t>
  </si>
  <si>
    <t>Row number</t>
  </si>
  <si>
    <t>Qualitative information - Free format</t>
  </si>
  <si>
    <t>Explanations on the main drivers of LCR results and the evolution of the contribution of inputs to the LCR’s calculation over time</t>
  </si>
  <si>
    <t xml:space="preserve">Lower deposit at ECB and timing of maturing mortgage issuances are a large driver to LCR changes. </t>
  </si>
  <si>
    <t>Explanations on the changes in the LCR over time</t>
  </si>
  <si>
    <t>See section 'Liquidity risk legislation and supervisory diamond' in 'Risk and Capital Management 2024'</t>
  </si>
  <si>
    <t>(c)</t>
  </si>
  <si>
    <t>Explanations on the actual concentration of funding sources</t>
  </si>
  <si>
    <t>See section 'Group funding structure' in 'Risk and Capital Management 2024'</t>
  </si>
  <si>
    <t>(d)</t>
  </si>
  <si>
    <t>High-level description of the composition of the institution`s liquidity buffer.</t>
  </si>
  <si>
    <t>See section 'The Group's liquidity buffer' in 'Risk and Capital Management 2024'</t>
  </si>
  <si>
    <t>(e)</t>
  </si>
  <si>
    <t>Derivative exposures and potential collateral calls</t>
  </si>
  <si>
    <t>The impact of an adverse market scenario is calculated using the Historical Look Back Approach (HLBA).</t>
  </si>
  <si>
    <t>(f)</t>
  </si>
  <si>
    <t>Currency mismatch in the LCR</t>
  </si>
  <si>
    <t>Jyske Bank Group complies with the requirements set forth by the Danish FSA to have a minimum LCR of 100% for Euro.</t>
  </si>
  <si>
    <t>(g)</t>
  </si>
  <si>
    <t>Other items in the LCR calculation that are not captured in the LCR disclosure template but that the institution considers relevant for its liquidity profile</t>
  </si>
  <si>
    <t>None</t>
  </si>
  <si>
    <t>EU CCR1 - Analysis of CCR exposure by approach</t>
  </si>
  <si>
    <t>Replacement cost (RC)</t>
  </si>
  <si>
    <t>Potential future exposure  (PFE)</t>
  </si>
  <si>
    <t>EEPE</t>
  </si>
  <si>
    <t>Alpha used for computing regulatory exposure value</t>
  </si>
  <si>
    <t>Exposure value pre-CRM</t>
  </si>
  <si>
    <t>Exposure value post-CRM</t>
  </si>
  <si>
    <t>Exposure value</t>
  </si>
  <si>
    <t>EU1</t>
  </si>
  <si>
    <t>EU - Original Exposure Method (for derivatives)</t>
  </si>
  <si>
    <t>1.4</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</si>
  <si>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</si>
  <si>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</si>
  <si>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</si>
  <si>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</si>
  <si>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</si>
  <si>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</si>
  <si>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</si>
  <si>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</si>
  <si>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</si>
  <si>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</si>
  <si>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</si>
  <si>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</si>
  <si>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</si>
  <si>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EU CCR3 - Standardised approach – CCR exposures by regulatory exposure class and risk weights</t>
  </si>
  <si>
    <t>Exposure classes</t>
  </si>
  <si>
    <r>
      <t xml:space="preserve"> </t>
    </r>
    <r>
      <rPr>
        <strike/>
        <sz val="11"/>
        <color theme="0"/>
        <rFont val="Effra"/>
        <family val="2"/>
      </rPr>
      <t>l</t>
    </r>
  </si>
  <si>
    <t xml:space="preserve">Total exposure value </t>
  </si>
  <si>
    <t xml:space="preserve">Central governments or central banks </t>
  </si>
  <si>
    <t xml:space="preserve">Regional government or local authorities </t>
  </si>
  <si>
    <t>Institutions and corporates with a short-term credit assessment</t>
  </si>
  <si>
    <t>Exposure class X =</t>
  </si>
  <si>
    <t>Corporates (F-IRB)</t>
  </si>
  <si>
    <t>PD scale</t>
  </si>
  <si>
    <t>Exposure weighted average PD (%)</t>
  </si>
  <si>
    <t>Number of obligors</t>
  </si>
  <si>
    <t>Exposure weighted average LGD (%)</t>
  </si>
  <si>
    <t>Exposure weighted average maturity (years)</t>
  </si>
  <si>
    <t>Density of risk weighted exposure amount</t>
  </si>
  <si>
    <t>1 … x</t>
  </si>
  <si>
    <t>Exposure class X</t>
  </si>
  <si>
    <t>0.00 to &lt;0.15</t>
  </si>
  <si>
    <t>0.15 to &lt;0.25</t>
  </si>
  <si>
    <t>0.25 to &lt;0.50</t>
  </si>
  <si>
    <t>0.50 to &lt;0.75</t>
  </si>
  <si>
    <t>0.75 to &lt;2.50</t>
  </si>
  <si>
    <t>2.50 to &lt;10.00</t>
  </si>
  <si>
    <t>10.00 to &lt;100.00</t>
  </si>
  <si>
    <t>100.00 (Default)</t>
  </si>
  <si>
    <t>Sub-total (Exposure class X)</t>
  </si>
  <si>
    <t>Corporates (A-IRB)</t>
  </si>
  <si>
    <t>Retail (A-IRB)</t>
  </si>
  <si>
    <t>Total (all CCR relevant exposure classes)</t>
  </si>
  <si>
    <r>
      <t>EU CCR5 – Composition of collateral for CCR exposure</t>
    </r>
    <r>
      <rPr>
        <b/>
        <strike/>
        <sz val="16"/>
        <color rgb="FFFFFFFF"/>
        <rFont val="Effra"/>
        <family val="2"/>
      </rPr>
      <t>s</t>
    </r>
  </si>
  <si>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</si>
  <si>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</si>
  <si>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</si>
  <si>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</si>
  <si>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</si>
  <si>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</si>
  <si>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</si>
  <si>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</si>
  <si>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</si>
  <si>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</si>
  <si>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</si>
  <si>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</si>
  <si>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</si>
  <si>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</si>
  <si>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</si>
  <si>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</si>
  <si>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</si>
  <si>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</si>
  <si>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</si>
  <si>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</si>
  <si>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</si>
  <si>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</si>
  <si>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</si>
  <si>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</si>
  <si>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</si>
  <si>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</si>
  <si>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</si>
  <si>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</si>
  <si>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</si>
  <si>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</si>
  <si>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</si>
  <si>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</si>
  <si>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</si>
  <si>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</si>
  <si>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</si>
  <si>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</si>
  <si>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</si>
  <si>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</si>
  <si>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</si>
  <si>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</si>
  <si>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</si>
  <si>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</si>
  <si>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</si>
  <si>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</si>
  <si>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</si>
  <si>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</si>
  <si>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</si>
  <si>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</si>
  <si>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</si>
  <si>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</si>
  <si>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</si>
  <si>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</si>
  <si>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</si>
  <si>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</si>
  <si>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</si>
  <si>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</si>
  <si>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</si>
  <si>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</si>
  <si>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</si>
  <si>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</si>
  <si>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</si>
  <si>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</si>
  <si>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</si>
  <si>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</si>
  <si>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</si>
  <si>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</si>
  <si>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</si>
  <si>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</si>
  <si>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</si>
  <si>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</si>
  <si>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</si>
  <si>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</si>
  <si>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</si>
  <si>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</si>
  <si>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 deductions</t>
  </si>
  <si>
    <t>1250% RW</t>
  </si>
  <si>
    <t xml:space="preserve">Traditional) securitisation </t>
  </si>
  <si>
    <t xml:space="preserve">   Securitisation</t>
  </si>
  <si>
    <t xml:space="preserve">       Retail underlying</t>
  </si>
  <si>
    <t xml:space="preserve">       Of which STS</t>
  </si>
  <si>
    <t xml:space="preserve">       Wholesale</t>
  </si>
  <si>
    <t xml:space="preserve">   Re-securitisation</t>
  </si>
  <si>
    <t xml:space="preserve">Synthetic securitisation </t>
  </si>
  <si>
    <t>RWEAs</t>
  </si>
  <si>
    <t>Sensitivity-based method</t>
  </si>
  <si>
    <t>General interest rate risk (GIRR)</t>
  </si>
  <si>
    <t>Equity risk (EQU)</t>
  </si>
  <si>
    <t>Commodity risk (COM)</t>
  </si>
  <si>
    <t>Foreign exchange risk (FX)</t>
  </si>
  <si>
    <t>Credit spread risk for non-securitisations (CSR)</t>
  </si>
  <si>
    <t>Credit spread risk for securitisation not included in the alternative correlation trading portfolio (non-ACTP CSR)</t>
  </si>
  <si>
    <t>Credit spread risk for securitisation included in the alternative correlation trading portfolio (ACTP CSR)</t>
  </si>
  <si>
    <t xml:space="preserve">Default risk </t>
  </si>
  <si>
    <t>Non-securitisations</t>
  </si>
  <si>
    <t>Securitisation not included in the alternative correlation trading portfolio (non-ACTP)</t>
  </si>
  <si>
    <t>Securitisation included in the alternative correlation trading portfolio (ACTP)</t>
  </si>
  <si>
    <t>Residual risk</t>
  </si>
  <si>
    <t>Exotic underlyings</t>
  </si>
  <si>
    <t>EU 11b</t>
  </si>
  <si>
    <t>Other residual risks</t>
  </si>
  <si>
    <t>Total OFR ASA</t>
  </si>
  <si>
    <t>Supervisory shock scenarios</t>
  </si>
  <si>
    <t>Changes of the economic value of equity</t>
  </si>
  <si>
    <t>Changes of the net interest income</t>
  </si>
  <si>
    <t>30.06.2025</t>
  </si>
  <si>
    <t>31.12.2024</t>
  </si>
  <si>
    <t>Parallel up</t>
  </si>
  <si>
    <t xml:space="preserve">Parallel down </t>
  </si>
  <si>
    <t xml:space="preserve">Steepener </t>
  </si>
  <si>
    <t>Flattener</t>
  </si>
  <si>
    <t>Short rates up</t>
  </si>
  <si>
    <t>Short rates down</t>
  </si>
  <si>
    <t>At 30 June 2025 
(DKK million)</t>
  </si>
  <si>
    <t>At 31 December 2024 (DKK million)</t>
  </si>
  <si>
    <t>31.03.2025</t>
  </si>
  <si>
    <t>Amounts below the thresholds for deduction (subject
to 250% risk weight)</t>
  </si>
  <si>
    <t xml:space="preserve">               -  </t>
  </si>
  <si>
    <t>Sum of columns a to y</t>
  </si>
  <si>
    <t>col z - {C 07.00, sum of rows [from 140 to 280], c 230, s0004}</t>
  </si>
  <si>
    <t>col z - {C 07.00, sum of rows [from 140 to 280], c 230, s0005}</t>
  </si>
  <si>
    <t xml:space="preserve">col z - {C 07.00, sum of rows [from 140 to 280], c 230, s00019} </t>
  </si>
  <si>
    <t>010</t>
  </si>
  <si>
    <t>DK</t>
  </si>
  <si>
    <t>FO</t>
  </si>
  <si>
    <t>CH</t>
  </si>
  <si>
    <t>GB</t>
  </si>
  <si>
    <t>SE</t>
  </si>
  <si>
    <t>SG</t>
  </si>
  <si>
    <t>US</t>
  </si>
  <si>
    <t>30.06.2025 (DKK million)</t>
  </si>
  <si>
    <t>T</t>
  </si>
  <si>
    <t>T-1</t>
  </si>
  <si>
    <t>T-2</t>
  </si>
  <si>
    <t>T-3</t>
  </si>
  <si>
    <t>Other non credit-obligation assets is added to row 2 (Standard approach Credit risk)</t>
  </si>
  <si>
    <t>Reported in DKK</t>
  </si>
  <si>
    <t>Table 1 - Qualitative information on Environmental risk</t>
  </si>
  <si>
    <t>in accordance with Article 449a CRR</t>
  </si>
  <si>
    <t>Business strategy and processes</t>
  </si>
  <si>
    <t>Institution's business strategy to integrate environmental factors and risks, taking into account the impact of environmental factors and risks on institution's business environment, business model, strategy and financial planning</t>
  </si>
  <si>
    <t xml:space="preserve">Jyske Bank's strategy: “Potential for more” sets ambition and direction for the business and organisation up to 2028. Sustainability is one of four key areas in which our efforts will be strengthened to promote the execution of the strategy.
Our ambition is to make a difference and contribute to our customers becoming increasingly sustainable. We have a long-term target of net-zero CO2e emissions and wish to contribute to responsible growth in society. Therefore, sustainability will at all times be an integral part of the value proposition to our customers in the form of products and solutions, and we will set an example through responsibility in own activities. Climate change is a key sustainability topic for Jyske Bank, in terms of both impact materiality and financial materiality. Jyske Bank has a number of targets and actions which – with reduction of financed CO2e emission as the pivotal point - target our efforts according to materiality. This means identifying material focus areas in the form of activities with high emission intensity or activities that account for a significant proportion of our business volume. Jyske Bank aims to play an active and responsible part in the transition of society together with our customers, thus supporting and facilitating sustainable development based on a long-term commercial basis. Jyske Bank reports in accordance with S.156 of the Danish Executive Order on the Preparation of Financial Statements, implementing the EU’s Corporate Sustainability Reporting Directive (CSRD) and the European standards for sustainability reporting (ESRS). As part of CSRD Jyske Bank performs double materiality assessment, where impacts, risks and opportunities within the relevant sustainability areas are identified and assessed based on impact materiality and financial materiality. </t>
  </si>
  <si>
    <t>Objectives, targets and limits to assess and address environmental risk in short-, medium-, and long-term, and performance assessment against these objectives, targets and limits, including forward-looking information in the design of business strategy and processes</t>
  </si>
  <si>
    <t>Jyske Bank supports the Paris Agreement and has set CO2e reduction targets, covering about 60% of our lending and more than half of assets under management as well as 100% of our scope 1 and 2.  As part of the Group’s strategy, Jyske Bank has a long-term target of net-zero CO2e emissions from lending, investments on behalf of customers and on our own behalf, and the Group's operations. Since 2021, we have set 2030 reduction targets for financed CO2e emissions from selected activities that support our long-term target of net-zero emissions. We have set CO2e reduction targets for lending to agriculture, utilities, road transport and residential, office and business properties and owner-occupied homes, and for equity investments under management and Danish mortgage bond funds. Jyske Bank also has the target of reducing CO2e emissions associated with its own operations by 65% in 2030 relative to 2020. This reduction target covers all activities in scopes 1 and 2. The long-term target of net-zero CO2e emissions, the interim reduction targets for 2030 and associated action plans as well as the Group’s position paper on fossil fuels together form the basis for our efforts towards climate change mitigation. In 2025, we will formalise our work and summarise it in a transition plan. This will include reviewing the reduction targets and making necessary adjustments in line with recognised standards. Over time, we aim to increase the proportion of lending and assets under management covered by CO2e reduction targets. Jyske Bank plans to set reduction targets for investments in corporate bonds and lending to large corporates within two years. To be able to track the effectiveness, Jyske Bank Group has since 2019 been estimating CO2 emissions of our entire business volume of loans and own investments and assets under management. An important step is to continuously improve the data foundation to be able to measure and act upon climate related risks. 
The targets are further elaborated in the sustainability statements under the section E1 - Climate change in the Annual Report 2024, p. 65.</t>
  </si>
  <si>
    <t>Current investment activities and (future) investment targets towards environmental objectives and EU Taxonomy-aligned activities</t>
  </si>
  <si>
    <t>The core of our approach to sustainable investment in our asset management products consists of elements such as CO2e reduction for the investments, active ownership that can influence development and exclusion.
In 2021, Jyske Bank committed to have net zero investments on behalf of our customers by 2050. In 2022, we had the first interim targets approved by the Net Zero Asset Managers initiative. The interim targets include more than half of the managed assets.</t>
  </si>
  <si>
    <t>Policies and procedures relating to direct and indirect engagement with new or existing counterparties on their strategies to mitigate and reduce environmental risks</t>
  </si>
  <si>
    <t>As a financial services company, our greatest impact is indirectly through the activities in society that we finance through loans or investments. The Group's achievement of sustainability targets is thus linked to the customers' transition since the development in e.g. CO2e emissions, that Jyske Bank helps finance, will reflect the development in the customers' CO2e emissions. Thus, sustainability is increasingly an integrated part of the value proposition to the customers and comes into play in the customer dialogue focusing on how to create value for customers but also for Jyske Bank and society as a whole. The internal credit policy is the foundation for the due diligence process and assures that also ESG-related risks are considered. All employees in Jyske Bank have taken a course in sustainability, hence a basic understanding is essential throughout the organisation. However, the employees with direct contact to customers and counterparties have receieved further training and education within sustainability and ESG-related risks so they are better capable of meeting the customers, understand their capacity to manage ESG-related risks as to support and help them in mitigating these risks. This improves the continouos dialog with the customers on sustainabilty and is a key element of being able to react to potential risks. For investments, Jyske Bank aims to steer companies towards transitioning to a low-emission society. Through our participation in Climate Action 100+, we engage in active ownership of a number of oil and gas companies in the form of voting and/or dialogue. Jyske Bank also engages in active ownership of oil and gas companies via Sustainalytics Engagement Services.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</si>
  <si>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</si>
  <si>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</si>
  <si>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The governance of ESG-related risks is in line with all other risk areas and, therefore, is integrated in the overall risk structure of Jyske Bank Group. The Group Supervisory Board has overall responsibility for the strategy and policy on sustainability. The Group Executive Board has day-to-day responsibility across the Group and ensures implementation and compliance with the policy. In practice, the follow-up on the takes place trough the Group's Sustainability Committ and the two sustainability forums: The Forum for Responsible and Sustainable Financing (FABF) and the Forum for Responsible and Sustainable Investment (FABI). 
References:
- See Risk and Capital Management 2024 for further description of the risk management structure in Jyske Bank. 
- See the Group's Annual Report 2024.</t>
  </si>
  <si>
    <t>Management body's integration of short-, medium- and long-term effects of environmental factors and risks, organisational structure both within business lines and internal control functions</t>
  </si>
  <si>
    <t xml:space="preserve">The management of ESG-related risks follows the existing set up in the Risk Unit based on three lines of defence. This means, that first line is responsible for the evaluation of ESG-related risk of the specific customer, hence this is part of the due diligence process. The Risk Unit is second line of defence and provides risk oversight, analyses and recommondations to first line. Finally, Internal Audit is working as third line of defence.
References:
- See Risk and Capital Management 2024 for further elaboration on the three lines of defence model in Jyske Bank Group. </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</si>
  <si>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</si>
  <si>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 xml:space="preserve">In line with other risk measures, risk measures on ESG is integrated in relevant risk policies. The Group Risk Committee act as a preparatory committee. The Board follows up on sustainability on a quarterly basis based on analyses from the Risk Unit.  The Executive Board has day-to-day responsibility across the Group and ensures implementation and compliance with the policy. In practice, follow up on this responsibility is delegated to the Sustainability Committee, which holds quarterly meetings. The Sustainability Committee receives the ESG-related risk report to ensure a strategic and holistic approach to ESG-related risks and opportunities. </t>
  </si>
  <si>
    <t>(h)</t>
  </si>
  <si>
    <t>Lines of reporting and frequency of reporting relating to environmental risk</t>
  </si>
  <si>
    <t xml:space="preserve">The reporting on ESG-related risks is part of the quarterly risk reporting to the Group Supervisory Board. This implies, when the Risk Unit identifies areas of attention or recommended actions to be taken, the Supervisory Board can act upon this information on a timely basis.
The Risk unit reports to the Group Supervisory Board on ESG-related risks using the existing risk reporting channels, meaning that the report is firstly reviewed by the Group Risk Comittee before final review and approval in the Group Supervisory Board. The sustainability committee guides the direction for the Groups sustainability actions while being aligned with the risk unit. The Sustainability Committee receives the ESG-related risk report to ensure a strategic and holistic approach to ESG-related risks and opportunities. </t>
  </si>
  <si>
    <t>(i)</t>
  </si>
  <si>
    <t>Alignment of the remuneration policy with institution's environmental risk-related objectives</t>
  </si>
  <si>
    <t>At Jyske Bank, we have never made use of direct perfomance-based remuneration, because we believe that it can lead to short-term and unilateral decisions that may be to the detriment of customers', shareholders' and the Group's long-term value creation, needs and targets. Remuneration of the management at Jyske Bank is thus not dependent on ESG-related targets.</t>
  </si>
  <si>
    <t>Risk management</t>
  </si>
  <si>
    <t>(j)</t>
  </si>
  <si>
    <t>Integration of short-, medium- and long-term effects of environmental factors and risks in the risk framework</t>
  </si>
  <si>
    <t xml:space="preserve">In Jyske Bank, ESG-related risk is not considered to be a seperate risk type, hence ESG-related risk is integrated into the existing risk framework as a part of the existing risk categories. However, the need for dedicated attention is clear and therefore the Risk Unit has made initiatives to secure the necessary focus. 
The Risk Unit has assigned an ESG-lead from the different risk types to secure all-round analyses and evaluations. This means, that this forum brings different risk perspectives into the discussions of ESG-related risk and the impact hereof on the Jyske Bank Group. </t>
  </si>
  <si>
    <t>(k)</t>
  </si>
  <si>
    <t>Definitions, methodologies and international standards on which the environmental risk management framework is based</t>
  </si>
  <si>
    <t>Jyske Bank has aligned its framework with best practise from the European Central Bank (ECB) and the European Banking Authority (EBA), and is central to meet requirements of EBA guidelines for managing ESG risks with effect from January 2026. The framework consists of a recursive iteration of 'identification', 'assessment', and 'Analysis and actions'. The assessment is conducted in short-, medium-, and long-term scenarios and are based on the NGFS scenarios.
References:
- See Risk and Capital Management 2024</t>
  </si>
  <si>
    <t>(l)</t>
  </si>
  <si>
    <t>Processes to identify, measure and monitor activities and exposures (and collateral where applicable) sensitive to environmental risks, covering relevant transmission channels</t>
  </si>
  <si>
    <t>The management of ESG-related risk is integrated into the overall risk management framework in the Risk Unit, which supports the need for sysmatic identification and measurement of ESG-related risks. ESG events and their transmission channels are identified in the risk management framework, from which key metrics are measured and monitored on a quarterly basis. 
On a group level, the management of ESG-related risk has to be based on a solid datafoundation, and therefore Jyske Bank Group continously work on collecting and storing ESG-related data both from externally providers and also internal information e.g. captured in a lending process with the customer.</t>
  </si>
  <si>
    <t>(m)</t>
  </si>
  <si>
    <t>Activities, commitments and exposures contributing to mitigate environmental risks</t>
  </si>
  <si>
    <r>
      <t xml:space="preserve">The Group has signed up for a number of different intiatives contributing to mitigate enviromental risks, eg. UN Principles for Responsible Banking, UN Principles for Responsible Investments, Net Zero Asset Managers Initiative, Climate action 100+ and Nature Action 100. 
</t>
    </r>
    <r>
      <rPr>
        <sz val="11"/>
        <color rgb="FFFF0000"/>
        <rFont val="Effra"/>
        <family val="2"/>
      </rPr>
      <t xml:space="preserve">
</t>
    </r>
    <r>
      <rPr>
        <sz val="11"/>
        <rFont val="Effra"/>
        <family val="2"/>
      </rPr>
      <t xml:space="preserve">In Jyske Bank Green Finance Framework we have defined 5 areas that mitigate climate change. The five areas are renewable energy, green buildings, low-emission vehicles and operating equipment, sustainable use of natural ressources and recycling and sustainable production. 
References:
- For the activities relatered to the customer and portfolio level see the Risk and Capital Management report 2024. </t>
    </r>
  </si>
  <si>
    <t>(n)</t>
  </si>
  <si>
    <t>Implementation of tools for identification, measurement and management of environmental risks</t>
  </si>
  <si>
    <t>Jyske Bank Group is continously developing and improving tools for identification and manageging enviromental risks. 
References:
- See Risk and Capital Maangement 2024</t>
  </si>
  <si>
    <t>(o)</t>
  </si>
  <si>
    <t>Results and outcome of the risk tools implemented and the estimated impact of environmental risk on capital and liquidity risk profile</t>
  </si>
  <si>
    <t>In the annual Internal Capital Adequacy Assessment Process (ICAAP), environmental risk is considered as an element in order to assess if Jyske Bank holds an above-normal risk when focusing on this area specifically. The assesment is e.g. based on the work mentioned in Risk and Capital Management 2024 and internal analyses. The conclusion is, that the environmental risk is sufficiently captured within the normal risk and the process of assessing impairments.
In regards to the liquidity risk profile, environmental risks are a part of the annual Internal Liquidity Adequacy Assessment Process (ILAAP). The liquid assets are charactorized to be very liquid and environmental risks are not considered to be a material risk.</t>
  </si>
  <si>
    <t>(p)</t>
  </si>
  <si>
    <t>Data availability, quality and accuracy, and efforts to improve these aspects</t>
  </si>
  <si>
    <t>The Group has among other things data on EPC labels, financed Green House Gas emissions and flooding risks. Data is a primary focus in Jyske Bank Group and is continuously being improved by better accuracy and better coverage, both from internal and external data providers. It is necessary with a solid data foundation when used for strategic decisions, hence this is of outmost focus and attention. Therefore, Jyske Bank has established a data project concerning a broader range on ESG-related data across business units.</t>
  </si>
  <si>
    <t>(q)</t>
  </si>
  <si>
    <t>Description of limits to environmental risks (as drivers of prudential risks) that are set, and triggering escalation and exclusion in the case of breaching these limits</t>
  </si>
  <si>
    <t xml:space="preserve">Limits to manage environmental risks are done for the credit risk part. This include a gradual risk tolerance for the fossil fuel sector.
References:
- See the position on fossil fuels. </t>
  </si>
  <si>
    <t>(r)</t>
  </si>
  <si>
    <t>Description of the link (transmission channels) between environmental risks with credit risk, liquidity and funding risk, market risk, operational risk and reputational risk in the risk management framework</t>
  </si>
  <si>
    <t>As described in (g), the Risk Unit has a responsible for ESG-related risk in each risk area. Once a year, this forum identify the risks associated to ESG-related risks in accordance to probability and potential consequence. From this analysis, the Group applies a risk based approach where focus is set on the areas where materiality of ESG-related risk is deemed the highest.
The impact of climate risk can materialize broadly across all risk areas and the potential highest impact for the Group is on credit risk. Here, the value of collateral can be affected by physical climate risk which could be property or agriculture land. Also business areas disappearing in the green transition and potentially stranded assets in form of specialized machinery or a tax on CO2 emissions could affect the probability of defaults of customers. 
References:
- For more details see the Group's Risk and Capital Management 2024.</t>
  </si>
  <si>
    <t>See the description in 'Qualitative-Environmental risk' question (r).</t>
  </si>
  <si>
    <t>Description of the link (transmission channels) between social risks with credit risk, liquidity and funding risk, market risk, operational risk and reputational risk in the risk management framework</t>
  </si>
  <si>
    <t>Limits for social risks are determined according to an individual assessment.</t>
  </si>
  <si>
    <t>Description of setting limits to social risk and cases to trigger escalation and exclusion in the case of breaching these limits</t>
  </si>
  <si>
    <t>Jyske Bank Group is continously developing and improving tools for identification and manageging enviromental risks. For the internal social risk part the Risk Control Self Assessment (RCSA) process is the framework for identifying and managing these risks. 
References:
- See Risk and Capital Maangement 2024</t>
  </si>
  <si>
    <t>Implementation of tools for identification and management of social risk</t>
  </si>
  <si>
    <t>Mitigating social risks is a part of the credit risk assesment of customers. The Group has developed an internal tool, ESG profile, where social risks are identified and managed at a customer level. 
Jyske Bank performs regular norm-based screening of the investment portfolio to identify companies that are seriously violating international norms or conventions. The screening is based on data for external business partners. Violations relate to a wide range of areas including emloyee and human rights.</t>
  </si>
  <si>
    <t>Activities, commitments and assets contributing to mitigate social risk</t>
  </si>
  <si>
    <t>See the description in 'Qualitative-Environmental risk' question (j).</t>
  </si>
  <si>
    <t>Processes to identify, measure and monitor activities and exposures (and collateral where applicable) sensitive to social risk, covering relevant transmission channels</t>
  </si>
  <si>
    <t>The basis of the Group's work with social risk isthe following international standards:
- UN Principles for Responsible Investment
- UN Principles for Responsible Banking
- UN Global Compact
- UN Guiding Principles on Business and Human Rights
- ILO Declaration on Fundamental Principles and Rights at Work
- UN Sustainable Development Goals</t>
  </si>
  <si>
    <t>Definitions, methodologies and international standards on which the social risk management framework is based</t>
  </si>
  <si>
    <t>See the description in 'Qualitative-Environmental risk' question (i).</t>
  </si>
  <si>
    <t>Alignment of the remuneration policy in line with institution's social risk-related objectives</t>
  </si>
  <si>
    <t>See the description in 'Qualitative-Environmental risk' question (h).</t>
  </si>
  <si>
    <t>Lines of reporting and frequency of reporting relating to social risk</t>
  </si>
  <si>
    <t>See the description in 'Qualitative-Environmental risk' question (g).</t>
  </si>
  <si>
    <t>Integration of measures to manage social factors and risks in internal governance arrangements, including  the role of committees, the allocation of tasks and responsibilities, and the feedback loop from risk management to the management body</t>
  </si>
  <si>
    <t>Human rights</t>
  </si>
  <si>
    <t>(iv)</t>
  </si>
  <si>
    <t>Customer protection and product responsibility</t>
  </si>
  <si>
    <t>(iii)</t>
  </si>
  <si>
    <t>Employee relationships and labour standards</t>
  </si>
  <si>
    <t>(ii)</t>
  </si>
  <si>
    <t>Activities towards the community and society</t>
  </si>
  <si>
    <t>See the description in 'Qualitative-Environmental risk' question (e).</t>
  </si>
  <si>
    <t>Responsibilities of the management body for setting the risk framework, supervising and managing the implementation of the objectives, strategy and policies in the context of social risk management covering counterparties' approaches to:</t>
  </si>
  <si>
    <t>Social issues are integrated in our responsible investment and credit policies.</t>
  </si>
  <si>
    <t>Policies and procedures relating to direct and indirect engagement with new or existing counterparties on their strategies to mitigate and reduce socially harmful activities</t>
  </si>
  <si>
    <t>From a risk based apporach, Jyske Bank Group has not yet identified any concrete targets or limits in relation to social risk. The values of Jyske Bank is very profound throughout the organisation, and therefore it lies within the expected behaviour of employees to be sceptical and make judgements if the due diligence process of potential new customers reveal e.g. unethical behaviour. It is within Jyske Banks corporate values to react upon profound social risk. 
As regards the Group's own social impact Jyske Bank have targets on job satisfaction and gender diversity in management.</t>
  </si>
  <si>
    <t>Objectives, targets and limits to assess and address social risk in short-term, medium-term and long-term, and performance assessment against these objectives, targets and limits, including forward-looking information in the design of business strategy and processes</t>
  </si>
  <si>
    <t xml:space="preserve">Jyske Bank reports in accordance with S.156 of the Danish Executive Order on the Preparation of Financial Statements, implementing the EU’s Corporate Sustainability Reporting Directive (CSRD) and the European standards for sustainability reporting (ESRS). As part of CSRD Jyske Bank performs double materiality assessment, where impacts, risks and opportunities within the relevant sustainability areas are identified and assessed based on impact materiality and financial materiality.  This also includes social factors and risks. The material social topics identified relate to the topical standards, S1 Own workforce and S4 Consumers and end-users. No social risks were identified as material. 
For asset management, social impact is an integral element in part in investment decisions and social issues are regularly review for violation of international standards. Please refer to the sustainability statements, S1 Own workforce and S4 Consumers and end-user in the Annual Report 2024, pp. 93 og 106, respectively.
</t>
  </si>
  <si>
    <t>Adjustment of the institution's business strategy to integrate social factors and risks taking into account the impact of social risk on the institution's business environment, business model, strategy and financial planning</t>
  </si>
  <si>
    <t>Table 2 - Qualitative information on Social risk</t>
  </si>
  <si>
    <t>Table 3 - Qualitative information on Governance risk</t>
  </si>
  <si>
    <t>Institution's integration in their governance arrangements governance performance of the counterparty, including committees of the highest governance body, committees responsible for decision-making on economic, environmental, and social topics</t>
  </si>
  <si>
    <t>The responsibility for governance risk lies in the Group Supervisor Board, as the case for ESG-related risk in general, and described in the templates of environmental and social risk.
Counterparties governance is assessed as a part of due diligence processes and especially the credit assessments through the internal tool ESG profile.</t>
  </si>
  <si>
    <t>Institution's accounting of the counterparty's highest governance body’s role in non-financial reporting</t>
  </si>
  <si>
    <t>A description of a counterparty's management  bodies is included in the basis for credit assessment. In the description it can also be stated how management is involved in and consider ESG-related issues.</t>
  </si>
  <si>
    <t>Institution's integration in governance arrangements of the governance performance of their counterparties including:</t>
  </si>
  <si>
    <t xml:space="preserve">A counterparty's transparency, strategy, risk management, business ethics and general governance performance  is a part of the credit assessment. </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</si>
  <si>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</si>
  <si>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</si>
  <si>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</si>
  <si>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</si>
  <si>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</si>
  <si>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</si>
  <si>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</si>
  <si>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</si>
  <si>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</si>
  <si>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t>Relevant ESG-related factors to be considered in relation to the risk management is incorporated in various politics and internal guidelines that ensures that employees in Jyske Bank act according to values, compliance and ESG-related guidelines. See code of conduct and policies and guidelines on jyskebank.com/investorrelations/governance.</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</si>
  <si>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</si>
  <si>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Exposures to other sectors (NACE codes J, M - U)</t>
  </si>
  <si>
    <t>K - Financial and insurance activities</t>
  </si>
  <si>
    <t>Exposures towards sectors other than those that highly contribute to climate change*</t>
  </si>
  <si>
    <t>M - Real estate activities</t>
  </si>
  <si>
    <t>H.53 - Postal and courier activities</t>
  </si>
  <si>
    <t>H.52 - Warehousing and support activities for transportation</t>
  </si>
  <si>
    <t>H.51 - Air transport</t>
  </si>
  <si>
    <t>H.50 - Water transport</t>
  </si>
  <si>
    <t>H.49 - Land transport and transport via pipelines</t>
  </si>
  <si>
    <t>H - Transportation and storage</t>
  </si>
  <si>
    <t>G - Wholesale and retail trade; repair of motor vehicles and motorcycles</t>
  </si>
  <si>
    <t>F.43 - Specialised construction activities</t>
  </si>
  <si>
    <t>F.42 - Civil engineering</t>
  </si>
  <si>
    <t>F.41 - Construction of buildings</t>
  </si>
  <si>
    <t>F - Construction</t>
  </si>
  <si>
    <t>E - Water supply; sewerage, waste management and remediation activities</t>
  </si>
  <si>
    <t>D35.3 - Steam and air conditioning supply</t>
  </si>
  <si>
    <t>D35.2 - Manufacture of gas; distribution of gaseous fuels through mains</t>
  </si>
  <si>
    <t>D35.11 - Production of electricity</t>
  </si>
  <si>
    <t>D35.1 - Electric power generation, transmission and distribution</t>
  </si>
  <si>
    <t>D - Electricity, gas, steam and air conditioning supply</t>
  </si>
  <si>
    <t>C.33 - Repair and installation of machinery and equipment</t>
  </si>
  <si>
    <t>C.32 - Other manufacturing</t>
  </si>
  <si>
    <t>C.31 - Manufacture of furniture</t>
  </si>
  <si>
    <t>C.30 - Manufacture of other transport equipment</t>
  </si>
  <si>
    <t>C.29 - Manufacture of motor vehicles, trailers and semi-trailers</t>
  </si>
  <si>
    <t>C.28 - Manufacture of machinery and equipment n.e.c.</t>
  </si>
  <si>
    <t>C.27 - Manufacture of electrical equipment</t>
  </si>
  <si>
    <t>C.26 - Manufacture of computer, electronic and optical products</t>
  </si>
  <si>
    <t>C.25 - Manufacture of fabricated metal products, except machinery and equipment</t>
  </si>
  <si>
    <t>C.24 - Manufacture of basic metals</t>
  </si>
  <si>
    <t>C.23 - Manufacture of other non-metallic mineral products</t>
  </si>
  <si>
    <t>C.22 - Manufacture of rubber products</t>
  </si>
  <si>
    <t>C.21 - Manufacture of pharmaceutical preparations</t>
  </si>
  <si>
    <t xml:space="preserve">C.20 - Production of chemicals </t>
  </si>
  <si>
    <t>C.19 -  Manufacture of coke oven products</t>
  </si>
  <si>
    <t>C.18 -  Printing and service activities related to printing</t>
  </si>
  <si>
    <t xml:space="preserve">C.17 - Manufacture of pulp, paper and paperboard </t>
  </si>
  <si>
    <t>C.16 - Manufacture of wood and of products of wood and cork, except furniture; manufacture of articles of straw and plaiting materials</t>
  </si>
  <si>
    <t>C.15 - Manufacture of leather and related products</t>
  </si>
  <si>
    <t>C.14 - Manufacture of wearing apparel</t>
  </si>
  <si>
    <t>C.13 - Manufacture of textiles</t>
  </si>
  <si>
    <t>C.12 - Manufacture of tobacco products</t>
  </si>
  <si>
    <t>C.11 - Manufacture of beverages</t>
  </si>
  <si>
    <t>C.10 - Manufacture of food products</t>
  </si>
  <si>
    <t>C - Manufacturing</t>
  </si>
  <si>
    <t xml:space="preserve">B.09 - Mining support service activities </t>
  </si>
  <si>
    <t xml:space="preserve">B.08 - Other mining and quarrying </t>
  </si>
  <si>
    <t xml:space="preserve">B.07 - Mining of metal ores  </t>
  </si>
  <si>
    <t xml:space="preserve">B.06 - Extraction of crude petroleum and natural gas  </t>
  </si>
  <si>
    <t xml:space="preserve">B.05 - Mining of coal and lignite </t>
  </si>
  <si>
    <t>B - Mining and quarrying</t>
  </si>
  <si>
    <t>A - Agriculture, forestry and fishing</t>
  </si>
  <si>
    <t>Exposures towards sectors that highly contribute to climate change*</t>
  </si>
  <si>
    <t>Of which Scope 3 financed emissions</t>
  </si>
  <si>
    <t>Of which non-performing exposures</t>
  </si>
  <si>
    <t>Of which Stage 2 exposures</t>
  </si>
  <si>
    <t>Of which stage 2 exposures</t>
  </si>
  <si>
    <t>Of which environmentally sustainable (CCM)</t>
  </si>
  <si>
    <t>Of which exposures towards companies excluded from EU Paris-aligned Benchmarks in accordance with points (d) to (g) of Article 12.1 and in accordance with Article 12.2 of Climate Benchmark Standards Regulation</t>
  </si>
  <si>
    <t>Average weighted maturity</t>
  </si>
  <si>
    <t>&gt; 20 years</t>
  </si>
  <si>
    <t>&gt; 10 year &lt;= 20 years</t>
  </si>
  <si>
    <t>&gt; 5 year &lt;= 10 years</t>
  </si>
  <si>
    <t xml:space="preserve"> &lt;= 5 years</t>
  </si>
  <si>
    <t>GHG emissions (column i): gross carrying amount percentage of the portfolio derived from company-specific reporting</t>
  </si>
  <si>
    <t>GHG financed emissions (scope 1, scope 2 and scope 3 emissions of the counterparty) (in tons of CO2 equivalent)</t>
  </si>
  <si>
    <t>Accumulated impairment, accumulated negative changes in fair value due to credit risk and provisions (Mln EUR)</t>
  </si>
  <si>
    <t>Gross carrying amount (Mln DKK)</t>
  </si>
  <si>
    <t>Sector/subsector</t>
  </si>
  <si>
    <t>Template 1: Banking book- Climate Change transition risk: Credit quality of exposures by sector, emissions and residual maturity</t>
  </si>
  <si>
    <t>Template 2: Banking book - Climate change transition risk: Loans collateralised by immovable property - Energy efficiency of the collateral</t>
  </si>
  <si>
    <t>Counterparty sector</t>
  </si>
  <si>
    <t>Total gross carrying amount amount (in MDKK)</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</si>
  <si>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</si>
  <si>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</si>
  <si>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</si>
  <si>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</si>
  <si>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</si>
  <si>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</si>
  <si>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</si>
  <si>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</si>
  <si>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</si>
  <si>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</si>
  <si>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</si>
  <si>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</si>
  <si>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</si>
  <si>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</si>
  <si>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</si>
  <si>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</si>
  <si>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</si>
  <si>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</si>
  <si>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</si>
  <si>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</si>
  <si>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</si>
  <si>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</si>
  <si>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</si>
  <si>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Template 3: Banking book - Climate change transition risk: Alignment metrics</t>
  </si>
  <si>
    <t>Sector</t>
  </si>
  <si>
    <t>NACE Sectors (a minima)</t>
  </si>
  <si>
    <t>Portfolio gross carrying amount (Mn DKK)</t>
  </si>
  <si>
    <t>Alignment metric**</t>
  </si>
  <si>
    <t>Year of reference</t>
  </si>
  <si>
    <t>Distance to IEA NZE2050 in % ***</t>
  </si>
  <si>
    <t>Target (year of reference + 3 years)</t>
  </si>
  <si>
    <t>Power</t>
  </si>
  <si>
    <t>Please refer to the list below*</t>
  </si>
  <si>
    <t>Tonnes of CO2 per MWh</t>
  </si>
  <si>
    <t>N/A</t>
  </si>
  <si>
    <t xml:space="preserve">Fossil fuel combustion </t>
  </si>
  <si>
    <t>Tonnes of CO2 per GJ</t>
  </si>
  <si>
    <t>Automotive</t>
  </si>
  <si>
    <t>Tonnes of CO2 per passenger-km</t>
  </si>
  <si>
    <t>Aviation</t>
  </si>
  <si>
    <t xml:space="preserve">Maritime transport </t>
  </si>
  <si>
    <t>Tonnes of CO2 per tonnes-km</t>
  </si>
  <si>
    <t>Cement, clinker and lime production</t>
  </si>
  <si>
    <t>Tonnes of CO2 per tonnes</t>
  </si>
  <si>
    <t xml:space="preserve">Iron and steel, coke, and metal ore production </t>
  </si>
  <si>
    <t>Chemicals</t>
  </si>
  <si>
    <t>… potential additions relavant to the business model of the institution</t>
  </si>
  <si>
    <t>*** PiT distance to 2030 NZE2050 scenario in %  (for each metric)</t>
  </si>
  <si>
    <t>The alignment metric of distance to IEA NZE2050 is a measurement of progress to reach an energy efficiency for an industry. The calculation requires the information of current energy efficiency  in the same metric in the denominator as put forward by the International Energy Agency (IEA). The data stems from industry statistics, and is supplemented by firm specific metrics.</t>
  </si>
  <si>
    <t>* List of NACE sectors to be considered</t>
  </si>
  <si>
    <t>IEA sector</t>
  </si>
  <si>
    <t>Column b - NACE Sectors (a minima) - Sectors required</t>
  </si>
  <si>
    <t>**Examples of metrics - non-exhaustive list. Institutions shall apply metrics defined by the IEA scenario</t>
  </si>
  <si>
    <t>Sector in the tempalte</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</si>
  <si>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</si>
  <si>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</si>
  <si>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</si>
  <si>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</si>
  <si>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</si>
  <si>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</si>
  <si>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</si>
  <si>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</si>
  <si>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</si>
  <si>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</si>
  <si>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</si>
  <si>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</si>
  <si>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</si>
  <si>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</si>
  <si>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</si>
  <si>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</si>
  <si>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Template 4: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</si>
  <si>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</si>
  <si>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</si>
  <si>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</si>
  <si>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</si>
  <si>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</si>
  <si>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Template 5: Banking book - Climate change physical risk: Exposures subject to physical risk</t>
  </si>
  <si>
    <t xml:space="preserve">o </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</si>
  <si>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</si>
  <si>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</si>
  <si>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</si>
  <si>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</si>
  <si>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</si>
  <si>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</si>
  <si>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</si>
  <si>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 - Real estate activities</t>
  </si>
  <si>
    <t>Loans collateralised by residential immovable property</t>
  </si>
  <si>
    <t>Loans collateralised by commercial immovable property</t>
  </si>
  <si>
    <t>Repossessed colalterals</t>
  </si>
  <si>
    <t>Other relevant sectors (breakdown below where relevant)</t>
  </si>
  <si>
    <t>Qualitative-Environmental risk</t>
  </si>
  <si>
    <t xml:space="preserve">ESG-related risk </t>
  </si>
  <si>
    <t>Qualitative-Social risk</t>
  </si>
  <si>
    <t>Qualitative-Governance risk</t>
  </si>
  <si>
    <t>1.CC Transition risk-Banking b.</t>
  </si>
  <si>
    <t>2.CC Trans-BB.RE collateral</t>
  </si>
  <si>
    <t>3.CC Trans-BB.alignment metrics</t>
  </si>
  <si>
    <t>4.CC Transition-toppollutcomp</t>
  </si>
  <si>
    <t>5.CC Physical risk</t>
  </si>
  <si>
    <r>
      <t xml:space="preserve">Assets - </t>
    </r>
    <r>
      <rPr>
        <i/>
        <sz val="6"/>
        <color rgb="FF000000"/>
        <rFont val="Effra"/>
        <family val="2"/>
      </rPr>
      <t>Breakdown by asset clases according to the balance sheet in the published financial statements</t>
    </r>
  </si>
  <si>
    <r>
      <t>Liabilities</t>
    </r>
    <r>
      <rPr>
        <i/>
        <sz val="6"/>
        <color rgb="FF000000"/>
        <rFont val="Effra"/>
        <family val="2"/>
      </rPr>
      <t xml:space="preserve"> - Breakdown by liability clases according to the balance sheet in the published financial statements</t>
    </r>
  </si>
  <si>
    <t>EU-56a </t>
  </si>
  <si>
    <t>Cash balances at central banks and other  demand deposits</t>
  </si>
  <si>
    <t>Total (all exposures classes)</t>
  </si>
  <si>
    <t>Subtotal (exposure class)</t>
  </si>
  <si>
    <t>30.00 to &lt;100.00</t>
  </si>
  <si>
    <t>20 to &lt;30</t>
  </si>
  <si>
    <t>10 to &lt;20</t>
  </si>
  <si>
    <t>5 to &lt;10</t>
  </si>
  <si>
    <t>2.5 to &lt;5</t>
  </si>
  <si>
    <t>1.75 to &lt;2.5</t>
  </si>
  <si>
    <t>0.75 to &lt;1.75</t>
  </si>
  <si>
    <t>0.10  to &lt;0.15</t>
  </si>
  <si>
    <t>0.00 to &lt;0.10</t>
  </si>
  <si>
    <t>Retail Other</t>
  </si>
  <si>
    <t>Retail Secured by RRE</t>
  </si>
  <si>
    <t>Value adjust-ments and provisions</t>
  </si>
  <si>
    <t>Expected loss amount</t>
  </si>
  <si>
    <t>Risk weighted exposure amount after supporting factors</t>
  </si>
  <si>
    <t>Exposure weighted average maturity ( years)</t>
  </si>
  <si>
    <t>Exposure post CCF and post CRM</t>
  </si>
  <si>
    <t>Exposure weighted average CCF</t>
  </si>
  <si>
    <t>Off-balance-sheet exposures pre-CCF</t>
  </si>
  <si>
    <t>On-balance sheet exposures</t>
  </si>
  <si>
    <r>
      <t xml:space="preserve">Risk weighted exposure amount after  </t>
    </r>
    <r>
      <rPr>
        <b/>
        <strike/>
        <sz val="11"/>
        <color theme="0"/>
        <rFont val="Effra"/>
        <family val="2"/>
      </rPr>
      <t xml:space="preserve"> </t>
    </r>
    <r>
      <rPr>
        <b/>
        <sz val="11"/>
        <color theme="0"/>
        <rFont val="Effra"/>
        <family val="2"/>
      </rPr>
      <t>supporting factor</t>
    </r>
  </si>
  <si>
    <t>Off-balance-sheet exposures  pre-CCF</t>
  </si>
  <si>
    <t>PD range</t>
  </si>
  <si>
    <t>EU CR6 – IRB approach – Credit risk exposures by exposure class and PD range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</si>
</sst>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
    <numFmt numFmtId="165" formatCode="_-* #,##0_-;\-* #,##0_-;_-* &quot;-&quot;??_-;_-@_-"/>
    <numFmt numFmtId="166" formatCode="_(* #,##0.00_);_(* \(#,##0.00\);_(* &quot;-&quot;??_);_(@_)"/>
    <numFmt numFmtId="167" formatCode="##,##0.00,,"/>
    <numFmt numFmtId="168" formatCode="_-* #,##0.00_-;\-* #,##0.00_-;_-* \-??_-;_-@_-"/>
    <numFmt numFmtId="169" formatCode="_-* #,##0.00\ _k_r_._-;\-* #,##0.00\ _k_r_._-;_-* &quot;-&quot;??\ _k_r_._-;_-@_-"/>
    <numFmt numFmtId="170" formatCode="#,##0.00,,"/>
    <numFmt numFmtId="171" formatCode="#,##0.00000000,,"/>
  </numFmts>
  <fonts count="158" x14ac:knownFonts="1">
    <font>
      <sz val="11"/>
      <color theme="1"/>
      <name val="Effra"/>
      <family val="2"/>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Effra"/>
      <family val="2"/>
    </font>
    <font>
      <sz val="11"/>
      <color theme="0"/>
      <name val="Effra"/>
      <family val="2"/>
    </font>
    <font>
      <b/>
      <sz val="20"/>
      <color theme="0"/>
      <name val="Effra"/>
      <family val="2"/>
    </font>
    <font>
      <b/>
      <sz val="16"/>
      <color theme="0"/>
      <name val="Effra"/>
      <family val="2"/>
    </font>
    <font>
      <sz val="10"/>
      <color theme="0"/>
      <name val="Effra"/>
      <family val="2"/>
    </font>
    <font>
      <b/>
      <u/>
      <sz val="16"/>
      <color theme="0"/>
      <name val="Effra"/>
      <family val="2"/>
    </font>
    <font>
      <u/>
      <sz val="11"/>
      <color theme="0"/>
      <name val="Effra"/>
      <family val="2"/>
    </font>
    <font>
      <b/>
      <sz val="10"/>
      <color theme="0"/>
      <name val="Effra"/>
      <family val="2"/>
    </font>
    <font>
      <u/>
      <sz val="11"/>
      <color theme="10"/>
      <name val="Effra"/>
      <family val="2"/>
    </font>
    <font>
      <u/>
      <sz val="10"/>
      <color theme="0"/>
      <name val="Effra"/>
      <family val="2"/>
    </font>
    <font>
      <sz val="16"/>
      <color theme="0"/>
      <name val="Effra"/>
      <family val="2"/>
    </font>
    <font>
      <b/>
      <sz val="11"/>
      <color theme="0"/>
      <name val="Effra"/>
      <family val="2"/>
    </font>
    <font>
      <sz val="9"/>
      <name val="Effra"/>
      <family val="2"/>
    </font>
    <font>
      <sz val="11"/>
      <name val="Effra"/>
      <family val="2"/>
    </font>
    <font>
      <b/>
      <sz val="16"/>
      <color rgb="FFFFFFFF"/>
      <name val="Effra"/>
      <family val="2"/>
    </font>
    <font>
      <sz val="10"/>
      <name val="Arial"/>
      <family val="2"/>
    </font>
    <font>
      <i/>
      <sz val="11"/>
      <color theme="0"/>
      <name val="Effra"/>
      <family val="2"/>
    </font>
    <font>
      <b/>
      <sz val="11"/>
      <name val="Effra"/>
      <family val="2"/>
    </font>
    <font>
      <sz val="11"/>
      <color indexed="8"/>
      <name val="Calibri"/>
      <family val="2"/>
    </font>
    <font>
      <sz val="11"/>
      <color theme="1"/>
      <name val="Aptos Narrow"/>
      <family val="2"/>
      <charset val="238"/>
      <scheme val="minor"/>
    </font>
    <font>
      <b/>
      <sz val="15"/>
      <color theme="3"/>
      <name val="Calibri"/>
      <family val="2"/>
    </font>
    <font>
      <b/>
      <sz val="12"/>
      <name val="Arial"/>
      <family val="2"/>
    </font>
    <font>
      <sz val="11"/>
      <color rgb="FF000000"/>
      <name val="Effra"/>
      <family val="2"/>
    </font>
    <font>
      <sz val="11"/>
      <color rgb="FFFF0000"/>
      <name val="Effra"/>
      <family val="2"/>
    </font>
    <font>
      <i/>
      <sz val="11"/>
      <name val="Effra"/>
      <family val="2"/>
    </font>
    <font>
      <b/>
      <sz val="11"/>
      <color theme="1"/>
      <name val="Effra"/>
      <family val="2"/>
    </font>
    <font>
      <sz val="10"/>
      <name val="Effra"/>
      <family val="2"/>
    </font>
    <font>
      <b/>
      <i/>
      <sz val="11"/>
      <name val="Effra"/>
      <family val="2"/>
    </font>
    <font>
      <sz val="12"/>
      <color rgb="FF000000"/>
      <name val="Effra"/>
      <family val="2"/>
    </font>
    <font>
      <i/>
      <sz val="11"/>
      <color rgb="FF000000"/>
      <name val="Effra"/>
      <family val="2"/>
    </font>
    <font>
      <b/>
      <sz val="11"/>
      <color rgb="FF000000"/>
      <name val="Effra"/>
      <family val="2"/>
    </font>
    <font>
      <sz val="10"/>
      <color theme="1"/>
      <name val="Effra"/>
      <family val="2"/>
    </font>
    <font>
      <sz val="8"/>
      <color theme="1"/>
      <name val="Effra"/>
      <family val="2"/>
    </font>
    <font>
      <b/>
      <sz val="10"/>
      <color theme="1"/>
      <name val="Effra"/>
      <family val="2"/>
    </font>
    <font>
      <i/>
      <sz val="11"/>
      <color theme="1"/>
      <name val="Effra"/>
      <family val="2"/>
    </font>
    <font>
      <sz val="12"/>
      <color theme="1"/>
      <name val="Effra"/>
      <family val="2"/>
    </font>
    <font>
      <b/>
      <i/>
      <sz val="11"/>
      <color theme="1"/>
      <name val="Effra"/>
      <family val="2"/>
    </font>
    <font>
      <i/>
      <sz val="9"/>
      <color rgb="FF000000"/>
      <name val="Effra"/>
      <family val="2"/>
    </font>
    <font>
      <b/>
      <sz val="9"/>
      <color rgb="FF000000"/>
      <name val="Effra"/>
      <family val="2"/>
    </font>
    <font>
      <sz val="9"/>
      <color rgb="FF000000"/>
      <name val="Effra"/>
      <family val="2"/>
    </font>
    <font>
      <sz val="12"/>
      <name val="Effra"/>
      <family val="2"/>
    </font>
    <font>
      <i/>
      <sz val="8.5"/>
      <name val="Effra"/>
      <family val="2"/>
    </font>
    <font>
      <b/>
      <sz val="12"/>
      <name val="Effra"/>
      <family val="2"/>
    </font>
    <font>
      <b/>
      <sz val="9"/>
      <name val="Effra"/>
      <family val="2"/>
    </font>
    <font>
      <i/>
      <sz val="9"/>
      <name val="Effra"/>
      <family val="2"/>
    </font>
    <font>
      <b/>
      <sz val="11"/>
      <color rgb="FF2F5773"/>
      <name val="Effra"/>
      <family val="2"/>
    </font>
    <font>
      <strike/>
      <sz val="11"/>
      <name val="Effra"/>
      <family val="2"/>
    </font>
    <font>
      <i/>
      <strike/>
      <sz val="11"/>
      <name val="Effra"/>
      <family val="2"/>
    </font>
    <font>
      <sz val="8"/>
      <name val="Effra"/>
      <family val="2"/>
    </font>
    <font>
      <b/>
      <sz val="16"/>
      <color theme="1"/>
      <name val="Effra"/>
      <family val="2"/>
    </font>
    <font>
      <sz val="16"/>
      <color theme="1"/>
      <name val="Effra"/>
      <family val="2"/>
    </font>
    <font>
      <b/>
      <sz val="8.5"/>
      <color theme="1"/>
      <name val="Effra"/>
      <family val="2"/>
    </font>
    <font>
      <b/>
      <i/>
      <sz val="11"/>
      <color theme="0"/>
      <name val="Effra"/>
      <family val="2"/>
    </font>
    <font>
      <sz val="14"/>
      <name val="Effra"/>
      <family val="2"/>
    </font>
    <font>
      <b/>
      <sz val="10"/>
      <name val="Effra"/>
      <family val="2"/>
    </font>
    <font>
      <b/>
      <sz val="14"/>
      <color theme="1"/>
      <name val="Effra"/>
      <family val="2"/>
    </font>
    <font>
      <b/>
      <strike/>
      <sz val="11"/>
      <color rgb="FFFF0000"/>
      <name val="Aptos Narrow"/>
      <family val="2"/>
      <scheme val="minor"/>
    </font>
    <font>
      <b/>
      <sz val="16"/>
      <color rgb="FF000000"/>
      <name val="Effra"/>
      <family val="2"/>
    </font>
    <font>
      <b/>
      <sz val="11"/>
      <color rgb="FF000000"/>
      <name val="Aptos Narrow"/>
      <family val="2"/>
      <scheme val="minor"/>
    </font>
    <font>
      <sz val="11"/>
      <color rgb="FF000000"/>
      <name val="Aptos Narrow"/>
      <family val="2"/>
      <scheme val="minor"/>
    </font>
    <font>
      <sz val="16"/>
      <color rgb="FFFFFFFF"/>
      <name val="Effra"/>
      <family val="2"/>
    </font>
    <font>
      <b/>
      <sz val="9"/>
      <color indexed="81"/>
      <name val="Tahoma"/>
      <family val="2"/>
    </font>
    <font>
      <sz val="9"/>
      <color indexed="81"/>
      <name val="Tahoma"/>
      <family val="2"/>
    </font>
    <font>
      <sz val="8.5"/>
      <color theme="1"/>
      <name val="Effra"/>
      <family val="2"/>
    </font>
    <font>
      <b/>
      <sz val="18"/>
      <color rgb="FFFF0000"/>
      <name val="Effra"/>
      <family val="2"/>
    </font>
    <font>
      <b/>
      <sz val="11"/>
      <color rgb="FFFF0000"/>
      <name val="Effra"/>
      <family val="2"/>
    </font>
    <font>
      <b/>
      <sz val="12"/>
      <color theme="1"/>
      <name val="Effra"/>
      <family val="2"/>
    </font>
    <font>
      <u/>
      <sz val="11"/>
      <color rgb="FF008080"/>
      <name val="Effra"/>
      <family val="2"/>
    </font>
    <font>
      <strike/>
      <sz val="11"/>
      <color theme="0"/>
      <name val="Effra"/>
      <family val="2"/>
    </font>
    <font>
      <sz val="11"/>
      <color rgb="FF00B050"/>
      <name val="Effra"/>
      <family val="2"/>
    </font>
    <font>
      <b/>
      <strike/>
      <sz val="16"/>
      <color rgb="FFFFFFFF"/>
      <name val="Effra"/>
      <family val="2"/>
    </font>
    <font>
      <sz val="11"/>
      <name val="Aptos Narrow"/>
      <family val="2"/>
      <scheme val="minor"/>
    </font>
    <font>
      <i/>
      <sz val="8"/>
      <name val="Effra"/>
      <family val="2"/>
    </font>
    <font>
      <sz val="12"/>
      <name val="Aptos Narrow"/>
      <family val="2"/>
      <scheme val="minor"/>
    </font>
    <font>
      <b/>
      <sz val="12"/>
      <name val="Aptos Narrow"/>
      <family val="2"/>
      <scheme val="minor"/>
    </font>
    <font>
      <b/>
      <sz val="11"/>
      <name val="Aptos Narrow"/>
      <family val="2"/>
      <scheme val="minor"/>
    </font>
    <font>
      <sz val="11"/>
      <color rgb="FF000000"/>
      <name val="Calibri"/>
      <family val="2"/>
    </font>
    <font>
      <b/>
      <sz val="11"/>
      <color theme="1"/>
      <name val="Aptos"/>
      <family val="2"/>
    </font>
    <font>
      <sz val="9"/>
      <color rgb="FF000000"/>
      <name val="Segoe UI"/>
      <family val="2"/>
    </font>
    <font>
      <b/>
      <i/>
      <sz val="9"/>
      <name val="Effra"/>
      <family val="2"/>
    </font>
    <font>
      <sz val="11"/>
      <name val="Calibri"/>
      <family val="2"/>
    </font>
    <font>
      <sz val="11"/>
      <name val="Aptos Narrow"/>
      <family val="2"/>
    </font>
    <font>
      <b/>
      <sz val="11"/>
      <name val="Calibri"/>
      <family val="2"/>
    </font>
    <font>
      <b/>
      <sz val="11"/>
      <color rgb="FF000000"/>
      <name val="Calibri"/>
      <family val="2"/>
    </font>
    <font>
      <b/>
      <u/>
      <sz val="11"/>
      <color theme="0"/>
      <name val="Effra"/>
      <family val="2"/>
    </font>
    <font>
      <b/>
      <sz val="14"/>
      <name val="Effra"/>
      <family val="2"/>
    </font>
    <font>
      <sz val="10"/>
      <color indexed="8"/>
      <name val="Arial"/>
      <family val="2"/>
    </font>
    <font>
      <sz val="11"/>
      <color indexed="9"/>
      <name val="Calibri"/>
      <family val="2"/>
    </font>
    <font>
      <sz val="10"/>
      <color indexed="9"/>
      <name val="Arial"/>
      <family val="2"/>
    </font>
    <font>
      <sz val="10"/>
      <color indexed="20"/>
      <name val="Arial"/>
      <family val="2"/>
    </font>
    <font>
      <sz val="11"/>
      <color indexed="62"/>
      <name val="Calibri"/>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0"/>
      <color indexed="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i/>
      <sz val="10"/>
      <color indexed="23"/>
      <name val="Arial"/>
      <family val="2"/>
    </font>
    <font>
      <sz val="11"/>
      <color indexed="10"/>
      <name val="Calibri"/>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6.5"/>
      <color indexed="12"/>
      <name val="Arial"/>
      <family val="2"/>
    </font>
    <font>
      <sz val="11"/>
      <color indexed="20"/>
      <name val="Calibri"/>
      <family val="2"/>
    </font>
    <font>
      <sz val="10"/>
      <color indexed="62"/>
      <name val="Arial"/>
      <family val="2"/>
    </font>
    <font>
      <b/>
      <sz val="11"/>
      <color indexed="63"/>
      <name val="Calibri"/>
      <family val="2"/>
    </font>
    <font>
      <sz val="10"/>
      <color indexed="52"/>
      <name val="Arial"/>
      <family val="2"/>
    </font>
    <font>
      <i/>
      <sz val="11"/>
      <color indexed="23"/>
      <name val="Calibri"/>
      <family val="2"/>
    </font>
    <font>
      <sz val="10"/>
      <color indexed="60"/>
      <name val="Arial"/>
      <family val="2"/>
    </font>
    <font>
      <b/>
      <sz val="11"/>
      <color indexed="8"/>
      <name val="Calibri"/>
      <family val="2"/>
    </font>
    <font>
      <b/>
      <sz val="10"/>
      <color indexed="63"/>
      <name val="Arial"/>
      <family val="2"/>
    </font>
    <font>
      <sz val="11"/>
      <color indexed="60"/>
      <name val="Calibri"/>
      <family val="2"/>
    </font>
    <font>
      <b/>
      <sz val="10"/>
      <color indexed="8"/>
      <name val="Arial"/>
      <family val="2"/>
    </font>
    <font>
      <sz val="10"/>
      <color indexed="10"/>
      <name val="Arial"/>
      <family val="2"/>
    </font>
    <font>
      <sz val="12"/>
      <color theme="1"/>
      <name val="Verdana"/>
      <family val="2"/>
    </font>
    <font>
      <sz val="11"/>
      <color indexed="8"/>
      <name val="Effra"/>
      <family val="2"/>
    </font>
    <font>
      <sz val="11"/>
      <name val="Calibri"/>
      <family val="2"/>
    </font>
    <font>
      <sz val="11"/>
      <name val="Aptos Narrow"/>
      <family val="2"/>
    </font>
    <font>
      <b/>
      <sz val="11"/>
      <name val="Calibri"/>
      <family val="2"/>
    </font>
    <font>
      <b/>
      <sz val="11"/>
      <color rgb="FF000000"/>
      <name val="Calibri"/>
      <family val="2"/>
    </font>
    <font>
      <sz val="11"/>
      <color theme="0"/>
      <name val="Aptos Narrow"/>
      <family val="2"/>
      <scheme val="minor"/>
    </font>
    <font>
      <sz val="11"/>
      <name val="Effra"/>
      <family val="2"/>
    </font>
    <font>
      <sz val="10"/>
      <color rgb="FFFF0000"/>
      <name val="Effra"/>
      <family val="2"/>
    </font>
    <font>
      <sz val="10"/>
      <name val="Aptos Narrow"/>
      <family val="2"/>
      <scheme val="minor"/>
    </font>
    <font>
      <b/>
      <u/>
      <sz val="11"/>
      <name val="Aptos Narrow"/>
      <family val="2"/>
      <scheme val="minor"/>
    </font>
    <font>
      <sz val="10"/>
      <name val="Calibri"/>
      <family val="2"/>
    </font>
    <font>
      <b/>
      <u/>
      <sz val="11"/>
      <color theme="1"/>
      <name val="Effra"/>
      <family val="2"/>
    </font>
    <font>
      <i/>
      <sz val="10"/>
      <color theme="1"/>
      <name val="Effra"/>
      <family val="2"/>
    </font>
    <font>
      <b/>
      <u/>
      <sz val="11"/>
      <color theme="0"/>
      <name val="Aptos Narrow"/>
      <family val="2"/>
      <scheme val="minor"/>
    </font>
    <font>
      <sz val="9"/>
      <color theme="1"/>
      <name val="Aptos Narrow"/>
      <family val="2"/>
      <scheme val="minor"/>
    </font>
    <font>
      <sz val="10"/>
      <color theme="1"/>
      <name val="Aptos Narrow"/>
      <family val="2"/>
      <scheme val="minor"/>
    </font>
    <font>
      <b/>
      <sz val="6"/>
      <color theme="0"/>
      <name val="Effra"/>
      <family val="2"/>
    </font>
    <font>
      <sz val="6"/>
      <color theme="0"/>
      <name val="Effra"/>
      <family val="2"/>
    </font>
    <font>
      <b/>
      <sz val="6"/>
      <name val="Effra"/>
      <family val="2"/>
    </font>
    <font>
      <i/>
      <sz val="6"/>
      <color rgb="FF000000"/>
      <name val="Effra"/>
      <family val="2"/>
    </font>
    <font>
      <sz val="6"/>
      <color theme="1"/>
      <name val="Effra"/>
      <family val="2"/>
    </font>
    <font>
      <sz val="6"/>
      <color rgb="FF000000"/>
      <name val="Effra"/>
      <family val="2"/>
    </font>
    <font>
      <b/>
      <sz val="6"/>
      <color theme="1"/>
      <name val="Effra"/>
      <family val="2"/>
    </font>
    <font>
      <b/>
      <sz val="6"/>
      <color rgb="FF000000"/>
      <name val="Effra"/>
      <family val="2"/>
    </font>
    <font>
      <i/>
      <sz val="6"/>
      <color theme="0"/>
      <name val="Effra"/>
      <family val="2"/>
    </font>
    <font>
      <sz val="6"/>
      <name val="Effra"/>
      <family val="2"/>
    </font>
    <font>
      <b/>
      <sz val="6"/>
      <name val="Effra Semi Light"/>
      <family val="2"/>
    </font>
    <font>
      <sz val="6"/>
      <name val="Effra Semi Light"/>
      <family val="2"/>
    </font>
    <font>
      <i/>
      <sz val="6"/>
      <name val="Effra Semi Light"/>
      <family val="2"/>
    </font>
    <font>
      <b/>
      <i/>
      <sz val="6"/>
      <name val="Effra Semi Light"/>
      <family val="2"/>
    </font>
    <font>
      <b/>
      <strike/>
      <sz val="11"/>
      <color theme="0"/>
      <name val="Effra"/>
      <family val="2"/>
    </font>
  </fonts>
  <fills count="44">
    <fill>
      <patternFill patternType="none"/>
    </fill>
    <fill>
      <patternFill patternType="gray125"/>
    </fill>
    <fill>
      <patternFill patternType="solid">
        <fgColor rgb="FF005C3C"/>
        <bgColor indexed="64"/>
      </patternFill>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A6A6A6"/>
        <bgColor indexed="64"/>
      </patternFill>
    </fill>
    <fill>
      <patternFill patternType="solid">
        <fgColor indexed="42"/>
        <bgColor indexed="64"/>
      </patternFill>
    </fill>
    <fill>
      <patternFill patternType="solid">
        <fgColor theme="0" tint="-0.34998626667073579"/>
        <bgColor indexed="64"/>
      </patternFill>
    </fill>
    <fill>
      <patternFill patternType="solid">
        <fgColor indexed="9"/>
        <bgColor indexed="64"/>
      </patternFill>
    </fill>
    <fill>
      <patternFill patternType="solid">
        <fgColor rgb="FFFFFFFF"/>
        <bgColor rgb="FF000000"/>
      </patternFill>
    </fill>
    <fill>
      <patternFill patternType="solid">
        <fgColor rgb="FFA6A6A6"/>
        <bgColor rgb="FF000000"/>
      </patternFill>
    </fill>
    <fill>
      <patternFill patternType="solid">
        <fgColor rgb="FF005C3C"/>
        <bgColor rgb="FF000000"/>
      </patternFill>
    </fill>
    <fill>
      <patternFill patternType="solid">
        <fgColor theme="0" tint="-0.34998626667073579"/>
        <bgColor rgb="FF000000"/>
      </patternFill>
    </fill>
    <fill>
      <patternFill patternType="solid">
        <fgColor rgb="FF808080"/>
        <bgColor indexed="64"/>
      </patternFill>
    </fill>
    <fill>
      <patternFill patternType="solid">
        <fgColor theme="2" tint="-0.249977111117893"/>
        <bgColor indexed="64"/>
      </patternFill>
    </fill>
    <fill>
      <patternFill patternType="solid">
        <fgColor rgb="FFADADAD"/>
        <bgColor rgb="FF000000"/>
      </patternFill>
    </fill>
    <fill>
      <patternFill patternType="solid">
        <fgColor theme="0" tint="-0.499984740745262"/>
        <bgColor indexed="64"/>
      </patternFill>
    </fill>
    <fill>
      <patternFill patternType="solid">
        <fgColor indexed="31"/>
        <bgColor indexed="64"/>
      </patternFill>
    </fill>
    <fill>
      <patternFill patternType="solid">
        <fgColor indexed="45"/>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3"/>
        <bgColor indexed="64"/>
      </patternFill>
    </fill>
    <fill>
      <patternFill patternType="solid">
        <fgColor indexed="26"/>
        <bgColor indexed="64"/>
      </patternFill>
    </fill>
    <fill>
      <patternFill patternType="solid">
        <fgColor indexed="43"/>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E3F4EF"/>
        <bgColor indexed="64"/>
      </patternFill>
    </fill>
  </fills>
  <borders count="78">
    <border>
      <left/>
      <right/>
      <top/>
      <bottom/>
      <diagonal/>
    </border>
    <border>
      <left/>
      <right/>
      <top/>
      <bottom style="thick">
        <color theme="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left style="thin">
        <color indexed="64"/>
      </left>
      <right/>
      <top/>
      <bottom/>
      <diagonal/>
    </border>
    <border>
      <left/>
      <right style="thin">
        <color rgb="FF000000"/>
      </right>
      <top/>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theme="1"/>
      </left>
      <right style="thin">
        <color theme="1"/>
      </right>
      <top/>
      <bottom style="thin">
        <color theme="1"/>
      </bottom>
      <diagonal/>
    </border>
    <border>
      <left/>
      <right/>
      <top style="thin">
        <color indexed="64"/>
      </top>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indexed="64"/>
      </left>
      <right style="thin">
        <color indexed="64"/>
      </right>
      <top style="thin">
        <color theme="1"/>
      </top>
      <bottom/>
      <diagonal/>
    </border>
    <border>
      <left style="thin">
        <color indexed="64"/>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top style="thin">
        <color indexed="64"/>
      </top>
      <bottom style="thin">
        <color indexed="64"/>
      </bottom>
      <diagonal/>
    </border>
    <border>
      <left/>
      <right style="thin">
        <color theme="1"/>
      </right>
      <top style="thin">
        <color indexed="64"/>
      </top>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thin">
        <color theme="1"/>
      </right>
      <top style="thin">
        <color theme="1"/>
      </top>
      <bottom style="thin">
        <color indexed="64"/>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theme="1"/>
      </left>
      <right/>
      <top/>
      <bottom style="thin">
        <color theme="1"/>
      </bottom>
      <diagonal/>
    </border>
    <border>
      <left style="thin">
        <color indexed="64"/>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rgb="FF000000"/>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rgb="FF000000"/>
      </bottom>
      <diagonal/>
    </border>
  </borders>
  <cellStyleXfs count="233">
    <xf numFmtId="0" fontId="0" fillId="0" borderId="0"/>
    <xf numFmtId="43" fontId="6" fillId="0" borderId="0" applyFont="0" applyFill="0" applyBorder="0" applyAlignment="0" applyProtection="0"/>
    <xf numFmtId="9" fontId="6" fillId="0" borderId="0" applyFont="0" applyFill="0" applyBorder="0" applyAlignment="0" applyProtection="0"/>
    <xf numFmtId="0" fontId="1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 fillId="0" borderId="0"/>
    <xf numFmtId="0" fontId="21" fillId="0" borderId="0"/>
    <xf numFmtId="0" fontId="24" fillId="0" borderId="0"/>
    <xf numFmtId="0" fontId="25" fillId="0" borderId="0"/>
    <xf numFmtId="0" fontId="26" fillId="0" borderId="1" applyNumberFormat="0" applyFill="0" applyAlignment="0" applyProtection="0"/>
    <xf numFmtId="0" fontId="21" fillId="0" borderId="0">
      <alignment vertical="center"/>
    </xf>
    <xf numFmtId="0" fontId="4" fillId="0" borderId="0"/>
    <xf numFmtId="0" fontId="27" fillId="0" borderId="0" applyNumberFormat="0" applyFill="0" applyBorder="0" applyAlignment="0" applyProtection="0"/>
    <xf numFmtId="43" fontId="4" fillId="0" borderId="0" applyFont="0" applyFill="0" applyBorder="0" applyAlignment="0" applyProtection="0"/>
    <xf numFmtId="0" fontId="21" fillId="0" borderId="0"/>
    <xf numFmtId="166" fontId="21" fillId="0" borderId="0" applyFont="0" applyFill="0" applyBorder="0" applyAlignment="0" applyProtection="0"/>
    <xf numFmtId="0" fontId="4" fillId="0" borderId="0"/>
    <xf numFmtId="3" fontId="21" fillId="8" borderId="11" applyFont="0">
      <alignment horizontal="right" vertical="center"/>
      <protection locked="0"/>
    </xf>
    <xf numFmtId="0" fontId="24" fillId="0" borderId="0"/>
    <xf numFmtId="9" fontId="24" fillId="0" borderId="0" applyFill="0" applyBorder="0" applyAlignment="0" applyProtection="0"/>
    <xf numFmtId="0" fontId="21" fillId="0" borderId="0">
      <alignment vertical="center"/>
    </xf>
    <xf numFmtId="9" fontId="4" fillId="0" borderId="0" applyFont="0" applyFill="0" applyBorder="0" applyAlignment="0" applyProtection="0"/>
    <xf numFmtId="0" fontId="21" fillId="0" borderId="0"/>
    <xf numFmtId="43" fontId="4"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0" fontId="4" fillId="0" borderId="0"/>
    <xf numFmtId="3" fontId="21" fillId="8" borderId="11" applyFont="0">
      <alignment horizontal="right" vertical="center"/>
      <protection locked="0"/>
    </xf>
    <xf numFmtId="0" fontId="4" fillId="0" borderId="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92" fillId="19" borderId="0" applyNumberFormat="0" applyBorder="0" applyAlignment="0" applyProtection="0"/>
    <xf numFmtId="0" fontId="92" fillId="20" borderId="0" applyNumberFormat="0" applyBorder="0" applyAlignment="0" applyProtection="0"/>
    <xf numFmtId="0" fontId="92" fillId="8" borderId="0" applyNumberFormat="0" applyBorder="0" applyAlignment="0" applyProtection="0"/>
    <xf numFmtId="0" fontId="92" fillId="21" borderId="0" applyNumberFormat="0" applyBorder="0" applyAlignment="0" applyProtection="0"/>
    <xf numFmtId="0" fontId="92" fillId="22" borderId="0" applyNumberFormat="0" applyBorder="0" applyAlignment="0" applyProtection="0"/>
    <xf numFmtId="0" fontId="92" fillId="23"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92" fillId="24" borderId="0" applyNumberFormat="0" applyBorder="0" applyAlignment="0" applyProtection="0"/>
    <xf numFmtId="0" fontId="92" fillId="25" borderId="0" applyNumberFormat="0" applyBorder="0" applyAlignment="0" applyProtection="0"/>
    <xf numFmtId="0" fontId="92" fillId="26" borderId="0" applyNumberFormat="0" applyBorder="0" applyAlignment="0" applyProtection="0"/>
    <xf numFmtId="0" fontId="92" fillId="21" borderId="0" applyNumberFormat="0" applyBorder="0" applyAlignment="0" applyProtection="0"/>
    <xf numFmtId="0" fontId="92" fillId="24" borderId="0" applyNumberFormat="0" applyBorder="0" applyAlignment="0" applyProtection="0"/>
    <xf numFmtId="0" fontId="92" fillId="27"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7" borderId="0" applyNumberFormat="0" applyBorder="0" applyAlignment="0" applyProtection="0"/>
    <xf numFmtId="0" fontId="93" fillId="28" borderId="0" applyNumberFormat="0" applyBorder="0" applyAlignment="0" applyProtection="0"/>
    <xf numFmtId="0" fontId="93" fillId="25" borderId="0" applyNumberFormat="0" applyBorder="0" applyAlignment="0" applyProtection="0"/>
    <xf numFmtId="0" fontId="93" fillId="26" borderId="0" applyNumberFormat="0" applyBorder="0" applyAlignment="0" applyProtection="0"/>
    <xf numFmtId="0" fontId="93" fillId="29" borderId="0" applyNumberFormat="0" applyBorder="0" applyAlignment="0" applyProtection="0"/>
    <xf numFmtId="0" fontId="93" fillId="30" borderId="0" applyNumberFormat="0" applyBorder="0" applyAlignment="0" applyProtection="0"/>
    <xf numFmtId="0" fontId="93" fillId="31" borderId="0" applyNumberFormat="0" applyBorder="0" applyAlignment="0" applyProtection="0"/>
    <xf numFmtId="0" fontId="94" fillId="28" borderId="0" applyNumberFormat="0" applyBorder="0" applyAlignment="0" applyProtection="0"/>
    <xf numFmtId="0" fontId="94" fillId="25" borderId="0" applyNumberFormat="0" applyBorder="0" applyAlignment="0" applyProtection="0"/>
    <xf numFmtId="0" fontId="94" fillId="26" borderId="0" applyNumberFormat="0" applyBorder="0" applyAlignment="0" applyProtection="0"/>
    <xf numFmtId="0" fontId="94" fillId="29" borderId="0" applyNumberFormat="0" applyBorder="0" applyAlignment="0" applyProtection="0"/>
    <xf numFmtId="0" fontId="94" fillId="30" borderId="0" applyNumberFormat="0" applyBorder="0" applyAlignment="0" applyProtection="0"/>
    <xf numFmtId="0" fontId="94" fillId="31" borderId="0" applyNumberFormat="0" applyBorder="0" applyAlignment="0" applyProtection="0"/>
    <xf numFmtId="0" fontId="93" fillId="28" borderId="0" applyNumberFormat="0" applyBorder="0" applyAlignment="0" applyProtection="0"/>
    <xf numFmtId="0" fontId="93" fillId="25" borderId="0" applyNumberFormat="0" applyBorder="0" applyAlignment="0" applyProtection="0"/>
    <xf numFmtId="0" fontId="93" fillId="26" borderId="0" applyNumberFormat="0" applyBorder="0" applyAlignment="0" applyProtection="0"/>
    <xf numFmtId="0" fontId="93" fillId="29" borderId="0" applyNumberFormat="0" applyBorder="0" applyAlignment="0" applyProtection="0"/>
    <xf numFmtId="0" fontId="93" fillId="30" borderId="0" applyNumberFormat="0" applyBorder="0" applyAlignment="0" applyProtection="0"/>
    <xf numFmtId="0" fontId="93" fillId="31" borderId="0" applyNumberFormat="0" applyBorder="0" applyAlignment="0" applyProtection="0"/>
    <xf numFmtId="0" fontId="94" fillId="32" borderId="0" applyNumberFormat="0" applyBorder="0" applyAlignment="0" applyProtection="0"/>
    <xf numFmtId="0" fontId="94" fillId="33" borderId="0" applyNumberFormat="0" applyBorder="0" applyAlignment="0" applyProtection="0"/>
    <xf numFmtId="0" fontId="94" fillId="34" borderId="0" applyNumberFormat="0" applyBorder="0" applyAlignment="0" applyProtection="0"/>
    <xf numFmtId="0" fontId="94" fillId="29" borderId="0" applyNumberFormat="0" applyBorder="0" applyAlignment="0" applyProtection="0"/>
    <xf numFmtId="0" fontId="94" fillId="30" borderId="0" applyNumberFormat="0" applyBorder="0" applyAlignment="0" applyProtection="0"/>
    <xf numFmtId="0" fontId="94" fillId="35" borderId="0" applyNumberFormat="0" applyBorder="0" applyAlignment="0" applyProtection="0"/>
    <xf numFmtId="0" fontId="95" fillId="20" borderId="0" applyNumberFormat="0" applyBorder="0" applyAlignment="0" applyProtection="0"/>
    <xf numFmtId="0" fontId="96" fillId="23" borderId="21" applyNumberFormat="0" applyAlignment="0" applyProtection="0"/>
    <xf numFmtId="0" fontId="97" fillId="8" borderId="0" applyNumberFormat="0" applyBorder="0" applyAlignment="0" applyProtection="0"/>
    <xf numFmtId="0" fontId="98" fillId="36" borderId="21" applyNumberFormat="0" applyAlignment="0" applyProtection="0"/>
    <xf numFmtId="0" fontId="99" fillId="36" borderId="21" applyNumberFormat="0" applyAlignment="0" applyProtection="0"/>
    <xf numFmtId="0" fontId="100" fillId="37" borderId="22" applyNumberFormat="0" applyAlignment="0" applyProtection="0"/>
    <xf numFmtId="0" fontId="101" fillId="0" borderId="23" applyNumberFormat="0" applyFill="0" applyAlignment="0" applyProtection="0"/>
    <xf numFmtId="0" fontId="102" fillId="37" borderId="22" applyNumberFormat="0" applyAlignment="0" applyProtection="0"/>
    <xf numFmtId="0" fontId="103" fillId="0" borderId="0" applyNumberFormat="0" applyFill="0" applyBorder="0" applyAlignment="0" applyProtection="0"/>
    <xf numFmtId="0" fontId="104" fillId="0" borderId="24" applyNumberFormat="0" applyFill="0" applyAlignment="0" applyProtection="0"/>
    <xf numFmtId="0" fontId="105" fillId="0" borderId="25" applyNumberFormat="0" applyFill="0" applyAlignment="0" applyProtection="0"/>
    <xf numFmtId="0" fontId="106" fillId="0" borderId="26" applyNumberFormat="0" applyFill="0" applyAlignment="0" applyProtection="0"/>
    <xf numFmtId="0" fontId="106" fillId="0" borderId="0" applyNumberFormat="0" applyFill="0" applyBorder="0" applyAlignment="0" applyProtection="0"/>
    <xf numFmtId="0" fontId="100" fillId="37" borderId="22" applyNumberFormat="0" applyAlignment="0" applyProtection="0"/>
    <xf numFmtId="0" fontId="106" fillId="0" borderId="0" applyNumberFormat="0" applyFill="0" applyBorder="0" applyAlignment="0" applyProtection="0"/>
    <xf numFmtId="0" fontId="93" fillId="32" borderId="0" applyNumberFormat="0" applyBorder="0" applyAlignment="0" applyProtection="0"/>
    <xf numFmtId="0" fontId="93" fillId="33" borderId="0" applyNumberFormat="0" applyBorder="0" applyAlignment="0" applyProtection="0"/>
    <xf numFmtId="0" fontId="93" fillId="34" borderId="0" applyNumberFormat="0" applyBorder="0" applyAlignment="0" applyProtection="0"/>
    <xf numFmtId="0" fontId="93" fillId="29" borderId="0" applyNumberFormat="0" applyBorder="0" applyAlignment="0" applyProtection="0"/>
    <xf numFmtId="0" fontId="93" fillId="30" borderId="0" applyNumberFormat="0" applyBorder="0" applyAlignment="0" applyProtection="0"/>
    <xf numFmtId="0" fontId="93" fillId="35" borderId="0" applyNumberFormat="0" applyBorder="0" applyAlignment="0" applyProtection="0"/>
    <xf numFmtId="0" fontId="96" fillId="23" borderId="21" applyNumberFormat="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0" fontId="109" fillId="8" borderId="0" applyNumberFormat="0" applyBorder="0" applyAlignment="0" applyProtection="0"/>
    <xf numFmtId="0" fontId="21" fillId="36" borderId="27" applyNumberFormat="0" applyFont="0" applyBorder="0" applyProtection="0">
      <alignment horizontal="center" vertical="center"/>
    </xf>
    <xf numFmtId="0" fontId="110" fillId="0" borderId="24" applyNumberFormat="0" applyFill="0" applyAlignment="0" applyProtection="0"/>
    <xf numFmtId="0" fontId="111" fillId="0" borderId="25" applyNumberFormat="0" applyFill="0" applyAlignment="0" applyProtection="0"/>
    <xf numFmtId="0" fontId="112" fillId="0" borderId="26" applyNumberFormat="0" applyFill="0" applyAlignment="0" applyProtection="0"/>
    <xf numFmtId="0" fontId="112" fillId="0" borderId="0" applyNumberFormat="0" applyFill="0" applyBorder="0" applyAlignment="0" applyProtection="0"/>
    <xf numFmtId="3" fontId="21" fillId="23" borderId="27" applyFont="0" applyProtection="0">
      <alignment horizontal="right" vertical="center"/>
    </xf>
    <xf numFmtId="0" fontId="21" fillId="23" borderId="28" applyNumberFormat="0" applyFont="0" applyBorder="0" applyProtection="0">
      <alignment horizontal="left" vertical="center"/>
    </xf>
    <xf numFmtId="0" fontId="113" fillId="0" borderId="0" applyNumberFormat="0" applyFill="0" applyBorder="0">
      <protection locked="0"/>
    </xf>
    <xf numFmtId="0" fontId="101" fillId="0" borderId="23" applyNumberFormat="0" applyFill="0" applyAlignment="0" applyProtection="0"/>
    <xf numFmtId="0" fontId="113" fillId="0" borderId="0" applyNumberFormat="0" applyFill="0" applyBorder="0">
      <protection locked="0"/>
    </xf>
    <xf numFmtId="0" fontId="113" fillId="0" borderId="0" applyNumberFormat="0" applyFill="0" applyBorder="0">
      <protection locked="0"/>
    </xf>
    <xf numFmtId="0" fontId="113" fillId="0" borderId="0" applyNumberFormat="0" applyFill="0" applyBorder="0">
      <protection locked="0"/>
    </xf>
    <xf numFmtId="0" fontId="115" fillId="20" borderId="0" applyNumberFormat="0" applyBorder="0" applyAlignment="0" applyProtection="0"/>
    <xf numFmtId="0" fontId="116" fillId="23" borderId="21" applyNumberFormat="0" applyAlignment="0" applyProtection="0"/>
    <xf numFmtId="3" fontId="21" fillId="38" borderId="27" applyFont="0">
      <alignment horizontal="right" vertical="center"/>
      <protection locked="0"/>
    </xf>
    <xf numFmtId="0" fontId="21" fillId="39" borderId="29" applyNumberFormat="0" applyFont="0" applyAlignment="0" applyProtection="0"/>
    <xf numFmtId="0" fontId="93" fillId="32" borderId="0" applyNumberFormat="0" applyBorder="0" applyAlignment="0" applyProtection="0"/>
    <xf numFmtId="0" fontId="93" fillId="33" borderId="0" applyNumberFormat="0" applyBorder="0" applyAlignment="0" applyProtection="0"/>
    <xf numFmtId="0" fontId="93" fillId="34" borderId="0" applyNumberFormat="0" applyBorder="0" applyAlignment="0" applyProtection="0"/>
    <xf numFmtId="0" fontId="93" fillId="29" borderId="0" applyNumberFormat="0" applyBorder="0" applyAlignment="0" applyProtection="0"/>
    <xf numFmtId="0" fontId="93" fillId="30" borderId="0" applyNumberFormat="0" applyBorder="0" applyAlignment="0" applyProtection="0"/>
    <xf numFmtId="0" fontId="93" fillId="35" borderId="0" applyNumberFormat="0" applyBorder="0" applyAlignment="0" applyProtection="0"/>
    <xf numFmtId="0" fontId="97" fillId="8" borderId="0" applyNumberFormat="0" applyBorder="0" applyAlignment="0" applyProtection="0"/>
    <xf numFmtId="0" fontId="117" fillId="36" borderId="30" applyNumberFormat="0" applyAlignment="0" applyProtection="0"/>
    <xf numFmtId="0" fontId="113" fillId="0" borderId="0" applyNumberFormat="0" applyFill="0" applyBorder="0">
      <protection locked="0"/>
    </xf>
    <xf numFmtId="0" fontId="114" fillId="0" borderId="0" applyNumberFormat="0" applyFill="0" applyBorder="0">
      <protection locked="0"/>
    </xf>
    <xf numFmtId="0" fontId="118" fillId="0" borderId="23" applyNumberFormat="0" applyFill="0" applyAlignment="0" applyProtection="0"/>
    <xf numFmtId="0" fontId="119" fillId="0" borderId="0" applyNumberFormat="0" applyFill="0" applyBorder="0" applyAlignment="0" applyProtection="0"/>
    <xf numFmtId="168" fontId="21" fillId="0" borderId="0" applyFill="0" applyBorder="0" applyAlignment="0" applyProtection="0"/>
    <xf numFmtId="168" fontId="21" fillId="0" borderId="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0" fontId="120" fillId="40"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4" fillId="0" borderId="0"/>
    <xf numFmtId="0" fontId="21" fillId="0" borderId="0"/>
    <xf numFmtId="0" fontId="24" fillId="0" borderId="0"/>
    <xf numFmtId="0" fontId="21" fillId="0" borderId="0"/>
    <xf numFmtId="0" fontId="21" fillId="0" borderId="0"/>
    <xf numFmtId="0" fontId="24" fillId="0" borderId="0"/>
    <xf numFmtId="0" fontId="21" fillId="0" borderId="0"/>
    <xf numFmtId="0" fontId="24" fillId="0" borderId="0"/>
    <xf numFmtId="0" fontId="21" fillId="0" borderId="0"/>
    <xf numFmtId="0" fontId="24" fillId="0" borderId="0"/>
    <xf numFmtId="0" fontId="92" fillId="0" borderId="0"/>
    <xf numFmtId="0" fontId="21" fillId="0" borderId="0"/>
    <xf numFmtId="0" fontId="21" fillId="0" borderId="0"/>
    <xf numFmtId="0" fontId="24" fillId="0" borderId="0"/>
    <xf numFmtId="0" fontId="21" fillId="0" borderId="0"/>
    <xf numFmtId="0" fontId="21" fillId="39" borderId="29" applyNumberFormat="0" applyFont="0" applyAlignment="0" applyProtection="0"/>
    <xf numFmtId="0" fontId="21" fillId="39" borderId="29" applyNumberFormat="0" applyFont="0" applyAlignment="0" applyProtection="0"/>
    <xf numFmtId="0" fontId="121" fillId="0" borderId="31" applyNumberFormat="0" applyFill="0" applyAlignment="0" applyProtection="0"/>
    <xf numFmtId="0" fontId="122" fillId="36" borderId="30"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115" fillId="20" borderId="0" applyNumberFormat="0" applyBorder="0" applyAlignment="0" applyProtection="0"/>
    <xf numFmtId="0" fontId="117" fillId="36" borderId="30" applyNumberFormat="0" applyAlignment="0" applyProtection="0"/>
    <xf numFmtId="0" fontId="123" fillId="40" borderId="0" applyNumberFormat="0" applyBorder="0" applyAlignment="0" applyProtection="0"/>
    <xf numFmtId="3" fontId="21" fillId="10" borderId="27" applyFont="0">
      <alignment horizontal="right" vertical="center"/>
    </xf>
    <xf numFmtId="0" fontId="21" fillId="0" borderId="0"/>
    <xf numFmtId="0" fontId="21" fillId="0" borderId="0"/>
    <xf numFmtId="0" fontId="24" fillId="0" borderId="0"/>
    <xf numFmtId="0" fontId="21" fillId="0" borderId="0"/>
    <xf numFmtId="0" fontId="24" fillId="0" borderId="0"/>
    <xf numFmtId="0" fontId="99" fillId="36" borderId="21" applyNumberFormat="0" applyAlignment="0" applyProtection="0"/>
    <xf numFmtId="0" fontId="108" fillId="0" borderId="0" applyNumberFormat="0" applyFill="0" applyBorder="0" applyAlignment="0" applyProtection="0"/>
    <xf numFmtId="0" fontId="119"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4" fillId="0" borderId="24" applyNumberFormat="0" applyFill="0" applyAlignment="0" applyProtection="0"/>
    <xf numFmtId="0" fontId="105" fillId="0" borderId="25" applyNumberFormat="0" applyFill="0" applyAlignment="0" applyProtection="0"/>
    <xf numFmtId="0" fontId="106" fillId="0" borderId="26" applyNumberFormat="0" applyFill="0" applyAlignment="0" applyProtection="0"/>
    <xf numFmtId="0" fontId="103" fillId="0" borderId="0" applyNumberFormat="0" applyFill="0" applyBorder="0" applyAlignment="0" applyProtection="0"/>
    <xf numFmtId="0" fontId="124" fillId="0" borderId="31" applyNumberFormat="0" applyFill="0" applyAlignment="0" applyProtection="0"/>
    <xf numFmtId="0" fontId="125" fillId="0" borderId="0" applyNumberForma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cellStyleXfs>
  <cellXfs count="1335">
    <xf numFmtId="0" fontId="0" fillId="0" borderId="0" xfId="0"/>
    <xf numFmtId="0" fontId="7" fillId="2" borderId="0" xfId="0" applyFont="1" applyFill="1"/>
    <xf numFmtId="0" fontId="7" fillId="3" borderId="0" xfId="0" applyFont="1" applyFill="1"/>
    <xf numFmtId="0" fontId="8" fillId="2" borderId="4" xfId="0" applyFont="1" applyFill="1" applyBorder="1" applyAlignment="1">
      <alignment horizontal="left" vertical="center"/>
    </xf>
    <xf numFmtId="0" fontId="9" fillId="2" borderId="0" xfId="0" applyFont="1" applyFill="1" applyAlignment="1">
      <alignment vertical="center"/>
    </xf>
    <xf numFmtId="0" fontId="9" fillId="3" borderId="0" xfId="0" applyFont="1" applyFill="1" applyAlignment="1">
      <alignment vertical="center"/>
    </xf>
    <xf numFmtId="0" fontId="7" fillId="3" borderId="0" xfId="0" applyFont="1" applyFill="1" applyAlignment="1">
      <alignment vertical="center"/>
    </xf>
    <xf numFmtId="0" fontId="10" fillId="2" borderId="5" xfId="0" applyFont="1" applyFill="1" applyBorder="1" applyAlignment="1">
      <alignment horizontal="left"/>
    </xf>
    <xf numFmtId="0" fontId="7" fillId="2" borderId="6" xfId="0" applyFont="1" applyFill="1" applyBorder="1"/>
    <xf numFmtId="0" fontId="7" fillId="2" borderId="0" xfId="0" applyFont="1" applyFill="1" applyAlignment="1">
      <alignment vertical="center"/>
    </xf>
    <xf numFmtId="0" fontId="10" fillId="2" borderId="0" xfId="0" applyFont="1" applyFill="1" applyAlignment="1">
      <alignment horizontal="left"/>
    </xf>
    <xf numFmtId="0" fontId="10" fillId="2" borderId="6" xfId="0" applyFont="1" applyFill="1" applyBorder="1" applyAlignment="1">
      <alignment horizontal="left"/>
    </xf>
    <xf numFmtId="0" fontId="7" fillId="2" borderId="5" xfId="0" applyFont="1" applyFill="1" applyBorder="1"/>
    <xf numFmtId="0" fontId="11" fillId="2" borderId="0" xfId="0" applyFont="1" applyFill="1" applyAlignment="1">
      <alignment horizontal="centerContinuous"/>
    </xf>
    <xf numFmtId="0" fontId="7" fillId="2" borderId="0" xfId="0" applyFont="1" applyFill="1" applyAlignment="1">
      <alignment horizontal="centerContinuous"/>
    </xf>
    <xf numFmtId="0" fontId="7" fillId="2" borderId="6" xfId="0" applyFont="1" applyFill="1" applyBorder="1" applyAlignment="1">
      <alignment horizontal="centerContinuous"/>
    </xf>
    <xf numFmtId="0" fontId="12" fillId="2" borderId="0" xfId="0" applyFont="1" applyFill="1"/>
    <xf numFmtId="0" fontId="12" fillId="2" borderId="0" xfId="0" applyFont="1" applyFill="1" applyAlignment="1">
      <alignment vertical="center"/>
    </xf>
    <xf numFmtId="0" fontId="13" fillId="2" borderId="0" xfId="0" applyFont="1" applyFill="1"/>
    <xf numFmtId="0" fontId="10" fillId="2" borderId="0" xfId="0" applyFont="1" applyFill="1"/>
    <xf numFmtId="0" fontId="10" fillId="2" borderId="6" xfId="0" applyFont="1" applyFill="1" applyBorder="1"/>
    <xf numFmtId="0" fontId="10" fillId="2" borderId="5" xfId="0" applyFont="1" applyFill="1" applyBorder="1"/>
    <xf numFmtId="0" fontId="12" fillId="2" borderId="6" xfId="0" applyFont="1" applyFill="1" applyBorder="1"/>
    <xf numFmtId="0" fontId="12" fillId="2" borderId="0" xfId="3" applyFont="1" applyFill="1" applyBorder="1"/>
    <xf numFmtId="0" fontId="12" fillId="2" borderId="6" xfId="3" applyFont="1" applyFill="1" applyBorder="1"/>
    <xf numFmtId="0" fontId="15" fillId="2" borderId="0" xfId="4" applyFont="1" applyFill="1" applyBorder="1"/>
    <xf numFmtId="0" fontId="15" fillId="2" borderId="6" xfId="4" applyFont="1" applyFill="1" applyBorder="1"/>
    <xf numFmtId="0" fontId="15" fillId="2" borderId="0" xfId="3" applyFont="1" applyFill="1" applyBorder="1"/>
    <xf numFmtId="0" fontId="15" fillId="2" borderId="6" xfId="3" applyFont="1" applyFill="1" applyBorder="1"/>
    <xf numFmtId="0" fontId="12" fillId="2" borderId="0" xfId="3" applyFont="1" applyFill="1" applyBorder="1" applyAlignment="1">
      <alignment wrapText="1"/>
    </xf>
    <xf numFmtId="0" fontId="12" fillId="2" borderId="6" xfId="3" applyFont="1" applyFill="1" applyBorder="1" applyAlignment="1">
      <alignment wrapText="1"/>
    </xf>
    <xf numFmtId="0" fontId="12" fillId="2" borderId="0" xfId="3" quotePrefix="1" applyFont="1" applyFill="1" applyBorder="1"/>
    <xf numFmtId="0" fontId="15" fillId="2" borderId="0" xfId="0" applyFont="1" applyFill="1"/>
    <xf numFmtId="0" fontId="15" fillId="2" borderId="6" xfId="0" applyFont="1" applyFill="1" applyBorder="1"/>
    <xf numFmtId="0" fontId="12" fillId="2" borderId="0" xfId="5" applyFont="1" applyFill="1" applyBorder="1" applyAlignment="1">
      <alignment horizontal="left" indent="1"/>
    </xf>
    <xf numFmtId="0" fontId="12" fillId="2" borderId="6" xfId="5" applyFont="1" applyFill="1" applyBorder="1" applyAlignment="1">
      <alignment horizontal="left" indent="1"/>
    </xf>
    <xf numFmtId="0" fontId="16" fillId="2" borderId="0" xfId="0" applyFont="1" applyFill="1" applyAlignment="1">
      <alignment horizontal="centerContinuous"/>
    </xf>
    <xf numFmtId="0" fontId="16" fillId="2" borderId="6" xfId="0" applyFont="1" applyFill="1" applyBorder="1" applyAlignment="1">
      <alignment horizontal="centerContinuous"/>
    </xf>
    <xf numFmtId="0" fontId="17" fillId="2" borderId="0" xfId="0" applyFont="1" applyFill="1"/>
    <xf numFmtId="0" fontId="7" fillId="2" borderId="7" xfId="0" applyFont="1" applyFill="1" applyBorder="1"/>
    <xf numFmtId="0" fontId="12" fillId="2" borderId="8" xfId="3" applyFont="1" applyFill="1" applyBorder="1"/>
    <xf numFmtId="0" fontId="12" fillId="2" borderId="8" xfId="0" applyFont="1" applyFill="1" applyBorder="1"/>
    <xf numFmtId="0" fontId="12" fillId="2" borderId="9" xfId="0" applyFont="1" applyFill="1" applyBorder="1"/>
    <xf numFmtId="0" fontId="12" fillId="2" borderId="0" xfId="3" applyFont="1" applyFill="1"/>
    <xf numFmtId="0" fontId="18" fillId="0" borderId="0" xfId="6" applyFont="1"/>
    <xf numFmtId="0" fontId="19" fillId="0" borderId="0" xfId="6" applyFont="1"/>
    <xf numFmtId="0" fontId="22" fillId="2" borderId="0" xfId="7" applyFont="1" applyFill="1"/>
    <xf numFmtId="0" fontId="17" fillId="2" borderId="10" xfId="6" applyFont="1" applyFill="1" applyBorder="1" applyAlignment="1">
      <alignment vertical="center" wrapText="1"/>
    </xf>
    <xf numFmtId="0" fontId="7" fillId="2" borderId="11" xfId="6" applyFont="1" applyFill="1" applyBorder="1" applyAlignment="1">
      <alignment horizontal="center" vertical="center" wrapText="1"/>
    </xf>
    <xf numFmtId="0" fontId="22" fillId="2" borderId="12" xfId="6" applyFont="1" applyFill="1" applyBorder="1" applyAlignment="1">
      <alignment vertical="center" wrapText="1"/>
    </xf>
    <xf numFmtId="0" fontId="22" fillId="2" borderId="13" xfId="6" applyFont="1" applyFill="1" applyBorder="1" applyAlignment="1">
      <alignment vertical="center" wrapText="1"/>
    </xf>
    <xf numFmtId="14" fontId="7" fillId="2" borderId="11" xfId="6" applyNumberFormat="1" applyFont="1" applyFill="1" applyBorder="1" applyAlignment="1">
      <alignment horizontal="center" vertical="center" wrapText="1"/>
    </xf>
    <xf numFmtId="0" fontId="23" fillId="4" borderId="11" xfId="6" applyFont="1" applyFill="1" applyBorder="1" applyAlignment="1">
      <alignment vertical="center" wrapText="1"/>
    </xf>
    <xf numFmtId="0" fontId="19" fillId="0" borderId="11" xfId="6" applyFont="1" applyBorder="1" applyAlignment="1">
      <alignment horizontal="center" vertical="center" wrapText="1"/>
    </xf>
    <xf numFmtId="4" fontId="19" fillId="0" borderId="11" xfId="6" applyNumberFormat="1" applyFont="1" applyBorder="1" applyAlignment="1">
      <alignment horizontal="right" vertical="center" wrapText="1"/>
    </xf>
    <xf numFmtId="0" fontId="23" fillId="4" borderId="11" xfId="6" applyFont="1" applyFill="1" applyBorder="1" applyAlignment="1">
      <alignment horizontal="center" vertical="center" wrapText="1"/>
    </xf>
    <xf numFmtId="0" fontId="19" fillId="3" borderId="11" xfId="6" applyFont="1" applyFill="1" applyBorder="1" applyAlignment="1">
      <alignment horizontal="center" vertical="center" wrapText="1"/>
    </xf>
    <xf numFmtId="0" fontId="19" fillId="3" borderId="11" xfId="6" applyFont="1" applyFill="1" applyBorder="1" applyAlignment="1">
      <alignment horizontal="left" vertical="center" wrapText="1"/>
    </xf>
    <xf numFmtId="0" fontId="19" fillId="0" borderId="11" xfId="6" applyFont="1" applyBorder="1" applyAlignment="1">
      <alignment horizontal="left" vertical="center" wrapText="1"/>
    </xf>
    <xf numFmtId="4" fontId="19" fillId="0" borderId="0" xfId="6" applyNumberFormat="1" applyFont="1"/>
    <xf numFmtId="4" fontId="7" fillId="2" borderId="11" xfId="6" applyNumberFormat="1" applyFont="1" applyFill="1" applyBorder="1" applyAlignment="1">
      <alignment horizontal="center"/>
    </xf>
    <xf numFmtId="0" fontId="17" fillId="2" borderId="11" xfId="6" applyFont="1" applyFill="1" applyBorder="1" applyAlignment="1">
      <alignment horizontal="center" vertical="center"/>
    </xf>
    <xf numFmtId="0" fontId="29" fillId="0" borderId="0" xfId="6" applyFont="1"/>
    <xf numFmtId="4" fontId="17" fillId="2" borderId="11" xfId="6" applyNumberFormat="1" applyFont="1" applyFill="1" applyBorder="1" applyAlignment="1">
      <alignment horizontal="center" vertical="center" wrapText="1"/>
    </xf>
    <xf numFmtId="0" fontId="17" fillId="2" borderId="11" xfId="6"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11" xfId="0" applyFont="1" applyBorder="1" applyAlignment="1">
      <alignment horizontal="center" vertical="center" wrapText="1"/>
    </xf>
    <xf numFmtId="0" fontId="29" fillId="0" borderId="0" xfId="6" applyFont="1" applyAlignment="1">
      <alignment wrapText="1"/>
    </xf>
    <xf numFmtId="0" fontId="6" fillId="0" borderId="11" xfId="0" applyFont="1" applyBorder="1" applyAlignment="1">
      <alignment vertical="center" wrapText="1"/>
    </xf>
    <xf numFmtId="0" fontId="32" fillId="0" borderId="0" xfId="6" applyFont="1" applyAlignment="1">
      <alignment horizontal="left" vertical="center"/>
    </xf>
    <xf numFmtId="0" fontId="32" fillId="0" borderId="0" xfId="6" applyFont="1"/>
    <xf numFmtId="0" fontId="19" fillId="0" borderId="11" xfId="0" applyFont="1" applyBorder="1" applyAlignment="1">
      <alignment vertical="center" wrapText="1"/>
    </xf>
    <xf numFmtId="10" fontId="19" fillId="0" borderId="0" xfId="6" applyNumberFormat="1" applyFont="1"/>
    <xf numFmtId="0" fontId="19" fillId="0" borderId="11" xfId="6" applyFont="1" applyBorder="1" applyAlignment="1">
      <alignment horizontal="justify" vertical="center" wrapText="1"/>
    </xf>
    <xf numFmtId="0" fontId="19" fillId="0" borderId="11" xfId="6" applyFont="1" applyBorder="1"/>
    <xf numFmtId="0" fontId="23" fillId="0" borderId="11" xfId="6" applyFont="1" applyBorder="1" applyAlignment="1">
      <alignment horizontal="center"/>
    </xf>
    <xf numFmtId="0" fontId="6" fillId="0" borderId="0" xfId="6" applyFont="1"/>
    <xf numFmtId="0" fontId="34" fillId="0" borderId="0" xfId="6" applyFont="1" applyAlignment="1">
      <alignment vertical="center"/>
    </xf>
    <xf numFmtId="0" fontId="28" fillId="0" borderId="0" xfId="6" applyFont="1" applyAlignment="1">
      <alignment vertical="center" wrapText="1"/>
    </xf>
    <xf numFmtId="0" fontId="0" fillId="0" borderId="11" xfId="0" applyBorder="1" applyAlignment="1">
      <alignment vertical="center"/>
    </xf>
    <xf numFmtId="0" fontId="28" fillId="0" borderId="11" xfId="0" applyFont="1" applyBorder="1" applyAlignment="1">
      <alignment vertical="center" wrapText="1"/>
    </xf>
    <xf numFmtId="43" fontId="28" fillId="0" borderId="11" xfId="1" applyFont="1" applyBorder="1" applyAlignment="1">
      <alignment vertical="center" wrapText="1"/>
    </xf>
    <xf numFmtId="0" fontId="28" fillId="0" borderId="11" xfId="0" applyFont="1" applyBorder="1" applyAlignment="1">
      <alignment horizontal="left" vertical="center" wrapText="1"/>
    </xf>
    <xf numFmtId="165" fontId="28" fillId="0" borderId="11" xfId="1" applyNumberFormat="1" applyFont="1" applyBorder="1" applyAlignment="1">
      <alignment vertical="center" wrapText="1"/>
    </xf>
    <xf numFmtId="165" fontId="6" fillId="0" borderId="0" xfId="6" applyNumberFormat="1" applyFont="1"/>
    <xf numFmtId="0" fontId="7" fillId="2" borderId="0" xfId="6" applyFont="1" applyFill="1"/>
    <xf numFmtId="0" fontId="7" fillId="2" borderId="11" xfId="6" applyFont="1" applyFill="1" applyBorder="1" applyAlignment="1">
      <alignment horizontal="center" vertical="center"/>
    </xf>
    <xf numFmtId="0" fontId="17" fillId="2" borderId="0" xfId="6" applyFont="1" applyFill="1" applyAlignment="1">
      <alignment vertical="center" wrapText="1"/>
    </xf>
    <xf numFmtId="0" fontId="19" fillId="0" borderId="11" xfId="6" applyFont="1" applyBorder="1" applyAlignment="1">
      <alignment vertical="center"/>
    </xf>
    <xf numFmtId="0" fontId="6" fillId="0" borderId="11" xfId="6" applyFont="1" applyBorder="1"/>
    <xf numFmtId="0" fontId="28" fillId="0" borderId="11" xfId="6" applyFont="1" applyBorder="1" applyAlignment="1">
      <alignment vertical="center" wrapText="1"/>
    </xf>
    <xf numFmtId="0" fontId="18" fillId="0" borderId="0" xfId="6" applyFont="1" applyAlignment="1">
      <alignment horizontal="center"/>
    </xf>
    <xf numFmtId="0" fontId="19" fillId="0" borderId="0" xfId="6" applyFont="1" applyAlignment="1">
      <alignment horizontal="center"/>
    </xf>
    <xf numFmtId="0" fontId="7" fillId="2" borderId="10" xfId="6" applyFont="1" applyFill="1" applyBorder="1" applyAlignment="1">
      <alignment vertical="center" wrapText="1"/>
    </xf>
    <xf numFmtId="0" fontId="7" fillId="2" borderId="0" xfId="6" applyFont="1" applyFill="1" applyAlignment="1">
      <alignment vertical="center" wrapText="1"/>
    </xf>
    <xf numFmtId="0" fontId="7" fillId="2" borderId="12" xfId="6" applyFont="1" applyFill="1" applyBorder="1" applyAlignment="1">
      <alignment vertical="center" wrapText="1"/>
    </xf>
    <xf numFmtId="0" fontId="7" fillId="2" borderId="13" xfId="6" applyFont="1" applyFill="1" applyBorder="1" applyAlignment="1">
      <alignment vertical="center" wrapText="1"/>
    </xf>
    <xf numFmtId="0" fontId="19" fillId="0" borderId="11" xfId="6" applyFont="1" applyBorder="1" applyAlignment="1">
      <alignment vertical="center" wrapText="1"/>
    </xf>
    <xf numFmtId="0" fontId="19" fillId="0" borderId="11" xfId="6" applyFont="1" applyBorder="1" applyAlignment="1">
      <alignment horizontal="left" vertical="center" wrapText="1" indent="1"/>
    </xf>
    <xf numFmtId="0" fontId="23" fillId="0" borderId="11" xfId="6" applyFont="1" applyBorder="1" applyAlignment="1">
      <alignment horizontal="center" vertical="center" wrapText="1"/>
    </xf>
    <xf numFmtId="0" fontId="23" fillId="0" borderId="11" xfId="6" applyFont="1" applyBorder="1" applyAlignment="1">
      <alignment vertical="center" wrapText="1"/>
    </xf>
    <xf numFmtId="0" fontId="6" fillId="0" borderId="0" xfId="6" applyFont="1" applyAlignment="1">
      <alignment horizontal="center" vertical="center"/>
    </xf>
    <xf numFmtId="0" fontId="6" fillId="0" borderId="11" xfId="6" applyFont="1" applyBorder="1" applyAlignment="1">
      <alignment horizontal="center" vertical="center"/>
    </xf>
    <xf numFmtId="0" fontId="31" fillId="0" borderId="0" xfId="6" applyFont="1"/>
    <xf numFmtId="0" fontId="6" fillId="0" borderId="0" xfId="6" applyFont="1" applyAlignment="1">
      <alignment horizontal="center"/>
    </xf>
    <xf numFmtId="0" fontId="7" fillId="2" borderId="11" xfId="6" applyFont="1" applyFill="1" applyBorder="1" applyAlignment="1">
      <alignment vertical="center" wrapText="1"/>
    </xf>
    <xf numFmtId="0" fontId="6" fillId="0" borderId="11" xfId="6" applyFont="1" applyBorder="1" applyAlignment="1">
      <alignment horizontal="center" vertical="center" wrapText="1"/>
    </xf>
    <xf numFmtId="0" fontId="6" fillId="0" borderId="11" xfId="6" applyFont="1" applyBorder="1" applyAlignment="1">
      <alignment vertical="center" wrapText="1"/>
    </xf>
    <xf numFmtId="0" fontId="37" fillId="0" borderId="0" xfId="6" applyFont="1"/>
    <xf numFmtId="0" fontId="6" fillId="0" borderId="0" xfId="6" applyFont="1" applyAlignment="1">
      <alignment vertical="center"/>
    </xf>
    <xf numFmtId="0" fontId="17" fillId="2" borderId="18" xfId="6" applyFont="1" applyFill="1" applyBorder="1" applyAlignment="1">
      <alignment horizontal="center" vertical="center" wrapText="1"/>
    </xf>
    <xf numFmtId="0" fontId="17" fillId="2" borderId="14" xfId="6" applyFont="1" applyFill="1" applyBorder="1" applyAlignment="1">
      <alignment horizontal="center" vertical="center" wrapText="1"/>
    </xf>
    <xf numFmtId="0" fontId="17" fillId="2" borderId="15" xfId="6" applyFont="1" applyFill="1" applyBorder="1" applyAlignment="1">
      <alignment horizontal="center" vertical="center" wrapText="1"/>
    </xf>
    <xf numFmtId="0" fontId="6" fillId="3" borderId="11" xfId="6" applyFont="1" applyFill="1" applyBorder="1" applyAlignment="1">
      <alignment horizontal="center" vertical="center" wrapText="1"/>
    </xf>
    <xf numFmtId="0" fontId="41" fillId="0" borderId="0" xfId="6" applyFont="1"/>
    <xf numFmtId="0" fontId="41" fillId="0" borderId="12" xfId="6" applyFont="1" applyBorder="1"/>
    <xf numFmtId="0" fontId="7" fillId="2" borderId="18" xfId="6" applyFont="1" applyFill="1" applyBorder="1"/>
    <xf numFmtId="0" fontId="7" fillId="2" borderId="10" xfId="6" applyFont="1" applyFill="1" applyBorder="1"/>
    <xf numFmtId="0" fontId="7" fillId="2" borderId="16" xfId="6" applyFont="1" applyFill="1" applyBorder="1" applyAlignment="1">
      <alignment vertical="center"/>
    </xf>
    <xf numFmtId="0" fontId="7" fillId="2" borderId="14" xfId="6" applyFont="1" applyFill="1" applyBorder="1"/>
    <xf numFmtId="0" fontId="7" fillId="2" borderId="13" xfId="6" applyFont="1" applyFill="1" applyBorder="1"/>
    <xf numFmtId="0" fontId="7" fillId="2" borderId="16" xfId="6" applyFont="1" applyFill="1" applyBorder="1" applyAlignment="1">
      <alignment horizontal="center" vertical="center"/>
    </xf>
    <xf numFmtId="0" fontId="6" fillId="0" borderId="15" xfId="0" quotePrefix="1" applyFont="1" applyBorder="1" applyAlignment="1">
      <alignment horizontal="center" vertical="center" wrapText="1"/>
    </xf>
    <xf numFmtId="0" fontId="6" fillId="0" borderId="15" xfId="0" applyFont="1" applyBorder="1" applyAlignment="1">
      <alignment vertical="center" wrapText="1"/>
    </xf>
    <xf numFmtId="0" fontId="6" fillId="0" borderId="11" xfId="0" quotePrefix="1" applyFont="1" applyBorder="1" applyAlignment="1">
      <alignment horizontal="center" vertical="center" wrapText="1"/>
    </xf>
    <xf numFmtId="0" fontId="40" fillId="6" borderId="11" xfId="0" quotePrefix="1" applyFont="1" applyFill="1" applyBorder="1" applyAlignment="1">
      <alignment horizontal="center" vertical="center" wrapText="1"/>
    </xf>
    <xf numFmtId="0" fontId="40" fillId="6" borderId="11" xfId="0" applyFont="1" applyFill="1" applyBorder="1" applyAlignment="1">
      <alignment horizontal="left" vertical="center" wrapText="1" indent="1"/>
    </xf>
    <xf numFmtId="0" fontId="42" fillId="0" borderId="11" xfId="0" quotePrefix="1" applyFont="1" applyBorder="1" applyAlignment="1">
      <alignment horizontal="center" vertical="center" wrapText="1"/>
    </xf>
    <xf numFmtId="0" fontId="42" fillId="0" borderId="11" xfId="0" applyFont="1" applyBorder="1" applyAlignment="1">
      <alignment vertical="center" wrapText="1"/>
    </xf>
    <xf numFmtId="0" fontId="43" fillId="0" borderId="0" xfId="6" applyFont="1" applyAlignment="1">
      <alignment vertical="center" wrapText="1"/>
    </xf>
    <xf numFmtId="0" fontId="44" fillId="0" borderId="0" xfId="6" applyFont="1" applyAlignment="1">
      <alignment vertical="center"/>
    </xf>
    <xf numFmtId="0" fontId="45" fillId="0" borderId="0" xfId="6" applyFont="1" applyAlignment="1">
      <alignment vertical="center" wrapText="1"/>
    </xf>
    <xf numFmtId="49" fontId="19" fillId="0" borderId="0" xfId="6" applyNumberFormat="1" applyFont="1"/>
    <xf numFmtId="49" fontId="7" fillId="2" borderId="11" xfId="6" applyNumberFormat="1" applyFont="1" applyFill="1" applyBorder="1" applyAlignment="1">
      <alignment horizontal="center" vertical="center"/>
    </xf>
    <xf numFmtId="49" fontId="7" fillId="2" borderId="0" xfId="6" applyNumberFormat="1" applyFont="1" applyFill="1" applyAlignment="1">
      <alignment vertical="center"/>
    </xf>
    <xf numFmtId="49" fontId="7" fillId="2" borderId="15" xfId="6" applyNumberFormat="1" applyFont="1" applyFill="1" applyBorder="1" applyAlignment="1">
      <alignment horizontal="center" vertical="center"/>
    </xf>
    <xf numFmtId="0" fontId="0" fillId="0" borderId="11" xfId="0" applyBorder="1" applyAlignment="1">
      <alignment vertical="center" wrapText="1"/>
    </xf>
    <xf numFmtId="0" fontId="31" fillId="0" borderId="11" xfId="0" applyFont="1" applyBorder="1" applyAlignment="1">
      <alignment vertical="center" wrapText="1"/>
    </xf>
    <xf numFmtId="49" fontId="46" fillId="0" borderId="0" xfId="6" applyNumberFormat="1" applyFont="1" applyAlignment="1">
      <alignment vertical="center" wrapText="1"/>
    </xf>
    <xf numFmtId="0" fontId="46" fillId="0" borderId="0" xfId="6" applyFont="1"/>
    <xf numFmtId="0" fontId="18" fillId="0" borderId="0" xfId="6" applyFont="1" applyAlignment="1">
      <alignment horizontal="center" vertical="center"/>
    </xf>
    <xf numFmtId="0" fontId="18" fillId="0" borderId="0" xfId="6" applyFont="1" applyAlignment="1">
      <alignment vertical="center"/>
    </xf>
    <xf numFmtId="49" fontId="19" fillId="0" borderId="15" xfId="6" applyNumberFormat="1" applyFont="1" applyBorder="1" applyAlignment="1">
      <alignment horizontal="center" vertical="center" wrapText="1"/>
    </xf>
    <xf numFmtId="0" fontId="19" fillId="0" borderId="15" xfId="6" applyFont="1" applyBorder="1" applyAlignment="1">
      <alignment vertical="center"/>
    </xf>
    <xf numFmtId="49" fontId="19" fillId="0" borderId="11" xfId="6" applyNumberFormat="1" applyFont="1" applyBorder="1" applyAlignment="1">
      <alignment horizontal="center" vertical="center" wrapText="1"/>
    </xf>
    <xf numFmtId="49" fontId="30" fillId="0" borderId="11" xfId="6" applyNumberFormat="1" applyFont="1" applyBorder="1" applyAlignment="1">
      <alignment horizontal="center" vertical="center" wrapText="1"/>
    </xf>
    <xf numFmtId="0" fontId="30" fillId="0" borderId="11" xfId="6" applyFont="1" applyBorder="1" applyAlignment="1">
      <alignment vertical="center"/>
    </xf>
    <xf numFmtId="49" fontId="23" fillId="0" borderId="11" xfId="6" applyNumberFormat="1" applyFont="1" applyBorder="1" applyAlignment="1">
      <alignment horizontal="center" vertical="center" wrapText="1"/>
    </xf>
    <xf numFmtId="0" fontId="23" fillId="0" borderId="11" xfId="6" applyFont="1" applyBorder="1" applyAlignment="1">
      <alignment vertical="center"/>
    </xf>
    <xf numFmtId="0" fontId="49" fillId="0" borderId="0" xfId="6" applyFont="1" applyAlignment="1">
      <alignment horizontal="justify" vertical="center"/>
    </xf>
    <xf numFmtId="0" fontId="0" fillId="3" borderId="0" xfId="0" applyFill="1"/>
    <xf numFmtId="0" fontId="7" fillId="2" borderId="11" xfId="0" applyFont="1" applyFill="1" applyBorder="1" applyAlignment="1">
      <alignment horizontal="center"/>
    </xf>
    <xf numFmtId="0" fontId="51" fillId="2" borderId="18" xfId="0" applyFont="1" applyFill="1" applyBorder="1" applyAlignment="1">
      <alignment vertical="center"/>
    </xf>
    <xf numFmtId="0" fontId="51" fillId="2" borderId="10" xfId="0" applyFont="1" applyFill="1" applyBorder="1" applyAlignment="1">
      <alignment vertical="center"/>
    </xf>
    <xf numFmtId="0" fontId="51" fillId="2" borderId="14" xfId="0" applyFont="1" applyFill="1" applyBorder="1" applyAlignment="1">
      <alignment vertical="center"/>
    </xf>
    <xf numFmtId="0" fontId="51" fillId="2" borderId="13" xfId="0" applyFont="1" applyFill="1" applyBorder="1" applyAlignment="1">
      <alignment vertical="center"/>
    </xf>
    <xf numFmtId="0" fontId="7" fillId="2" borderId="11" xfId="0" applyFont="1" applyFill="1" applyBorder="1" applyAlignment="1">
      <alignment horizontal="center" vertical="center" wrapText="1"/>
    </xf>
    <xf numFmtId="0" fontId="19" fillId="0" borderId="15" xfId="0" applyFont="1" applyBorder="1" applyAlignment="1">
      <alignment horizontal="center" vertical="center"/>
    </xf>
    <xf numFmtId="0" fontId="19" fillId="0" borderId="15" xfId="0" applyFont="1" applyBorder="1" applyAlignment="1">
      <alignment wrapText="1"/>
    </xf>
    <xf numFmtId="3" fontId="52" fillId="0" borderId="11" xfId="0" applyNumberFormat="1" applyFont="1" applyBorder="1"/>
    <xf numFmtId="4" fontId="19" fillId="0" borderId="11" xfId="0" applyNumberFormat="1" applyFont="1" applyBorder="1"/>
    <xf numFmtId="0" fontId="19" fillId="0" borderId="11" xfId="0" applyFont="1" applyBorder="1" applyAlignment="1">
      <alignment horizontal="center" vertical="center"/>
    </xf>
    <xf numFmtId="0" fontId="19" fillId="0" borderId="11" xfId="0" applyFont="1" applyBorder="1" applyAlignment="1">
      <alignment wrapText="1"/>
    </xf>
    <xf numFmtId="0" fontId="23" fillId="0" borderId="11" xfId="0" applyFont="1" applyBorder="1" applyAlignment="1">
      <alignment horizontal="center" vertical="center"/>
    </xf>
    <xf numFmtId="0" fontId="23" fillId="0" borderId="11" xfId="0" applyFont="1" applyBorder="1" applyAlignment="1">
      <alignment wrapText="1"/>
    </xf>
    <xf numFmtId="3" fontId="23" fillId="0" borderId="11" xfId="0" applyNumberFormat="1" applyFont="1" applyBorder="1"/>
    <xf numFmtId="4" fontId="23" fillId="0" borderId="11" xfId="0" applyNumberFormat="1" applyFont="1" applyBorder="1"/>
    <xf numFmtId="0" fontId="28" fillId="0" borderId="0" xfId="6" applyFont="1"/>
    <xf numFmtId="0" fontId="34" fillId="0" borderId="0" xfId="6" applyFont="1"/>
    <xf numFmtId="0" fontId="7" fillId="2" borderId="0" xfId="6" applyFont="1" applyFill="1" applyAlignment="1">
      <alignment vertical="center"/>
    </xf>
    <xf numFmtId="49" fontId="36" fillId="0" borderId="11" xfId="6" applyNumberFormat="1" applyFont="1" applyBorder="1" applyAlignment="1">
      <alignment horizontal="center" vertical="center" wrapText="1"/>
    </xf>
    <xf numFmtId="0" fontId="36" fillId="0" borderId="11" xfId="6" applyFont="1" applyBorder="1" applyAlignment="1">
      <alignment vertical="center" wrapText="1"/>
    </xf>
    <xf numFmtId="4" fontId="28" fillId="0" borderId="11" xfId="6" applyNumberFormat="1" applyFont="1" applyBorder="1"/>
    <xf numFmtId="49" fontId="28" fillId="0" borderId="11" xfId="6" applyNumberFormat="1" applyFont="1" applyBorder="1" applyAlignment="1">
      <alignment horizontal="center" vertical="center" wrapText="1"/>
    </xf>
    <xf numFmtId="0" fontId="28" fillId="0" borderId="11" xfId="6" applyFont="1" applyBorder="1" applyAlignment="1">
      <alignment horizontal="left" vertical="center" wrapText="1" indent="1"/>
    </xf>
    <xf numFmtId="4" fontId="36" fillId="0" borderId="11" xfId="6" applyNumberFormat="1" applyFont="1" applyBorder="1"/>
    <xf numFmtId="0" fontId="19" fillId="0" borderId="0" xfId="6" applyFont="1" applyAlignment="1">
      <alignment vertical="center"/>
    </xf>
    <xf numFmtId="0" fontId="19" fillId="0" borderId="0" xfId="6" applyFont="1" applyAlignment="1">
      <alignment vertical="center" wrapText="1"/>
    </xf>
    <xf numFmtId="0" fontId="17" fillId="2" borderId="16" xfId="6" applyFont="1" applyFill="1" applyBorder="1" applyAlignment="1">
      <alignment horizontal="center" vertical="center" wrapText="1"/>
    </xf>
    <xf numFmtId="0" fontId="19" fillId="3" borderId="11" xfId="6" applyFont="1" applyFill="1" applyBorder="1" applyAlignment="1">
      <alignment vertical="center" wrapText="1"/>
    </xf>
    <xf numFmtId="4" fontId="19" fillId="3" borderId="11" xfId="6" applyNumberFormat="1" applyFont="1" applyFill="1" applyBorder="1" applyAlignment="1">
      <alignment horizontal="right" vertical="center" wrapText="1"/>
    </xf>
    <xf numFmtId="0" fontId="23" fillId="3" borderId="11" xfId="6" applyFont="1" applyFill="1" applyBorder="1" applyAlignment="1">
      <alignment vertical="center" wrapText="1"/>
    </xf>
    <xf numFmtId="0" fontId="19" fillId="0" borderId="11" xfId="6" applyFont="1" applyBorder="1" applyAlignment="1">
      <alignment horizontal="center"/>
    </xf>
    <xf numFmtId="0" fontId="30" fillId="3" borderId="11" xfId="6" applyFont="1" applyFill="1" applyBorder="1" applyAlignment="1">
      <alignment vertical="center" wrapText="1"/>
    </xf>
    <xf numFmtId="0" fontId="54" fillId="0" borderId="0" xfId="6" applyFont="1" applyAlignment="1">
      <alignment vertical="center"/>
    </xf>
    <xf numFmtId="0" fontId="55" fillId="3" borderId="0" xfId="6" applyFont="1" applyFill="1"/>
    <xf numFmtId="0" fontId="6" fillId="3" borderId="0" xfId="6" applyFont="1" applyFill="1"/>
    <xf numFmtId="0" fontId="6" fillId="3" borderId="0" xfId="6" applyFont="1" applyFill="1" applyAlignment="1">
      <alignment horizontal="center" vertical="center" wrapText="1"/>
    </xf>
    <xf numFmtId="0" fontId="6" fillId="0" borderId="0" xfId="6" applyFont="1" applyAlignment="1">
      <alignment horizontal="center" vertical="center" wrapText="1"/>
    </xf>
    <xf numFmtId="0" fontId="6" fillId="3" borderId="0" xfId="6" applyFont="1" applyFill="1" applyAlignment="1">
      <alignment horizontal="center" vertical="center"/>
    </xf>
    <xf numFmtId="0" fontId="6" fillId="3" borderId="0" xfId="6" applyFont="1" applyFill="1" applyAlignment="1">
      <alignment wrapText="1"/>
    </xf>
    <xf numFmtId="0" fontId="6" fillId="3" borderId="11" xfId="6" applyFont="1" applyFill="1" applyBorder="1" applyAlignment="1">
      <alignment vertical="center" wrapText="1"/>
    </xf>
    <xf numFmtId="0" fontId="6" fillId="0" borderId="0" xfId="6" applyFont="1" applyAlignment="1">
      <alignment wrapText="1"/>
    </xf>
    <xf numFmtId="0" fontId="23" fillId="0" borderId="0" xfId="6" applyFont="1"/>
    <xf numFmtId="0" fontId="30" fillId="0" borderId="11" xfId="6" applyFont="1" applyBorder="1" applyAlignment="1">
      <alignment vertical="center" wrapText="1"/>
    </xf>
    <xf numFmtId="0" fontId="56" fillId="0" borderId="0" xfId="6" applyFont="1"/>
    <xf numFmtId="0" fontId="57" fillId="0" borderId="0" xfId="6" applyFont="1" applyAlignment="1">
      <alignment vertical="center" wrapText="1"/>
    </xf>
    <xf numFmtId="0" fontId="31" fillId="0" borderId="11" xfId="6" applyFont="1" applyBorder="1" applyAlignment="1">
      <alignment vertical="center" wrapText="1"/>
    </xf>
    <xf numFmtId="0" fontId="40" fillId="0" borderId="11" xfId="6" applyFont="1" applyBorder="1" applyAlignment="1">
      <alignment vertical="center" wrapText="1"/>
    </xf>
    <xf numFmtId="0" fontId="6" fillId="0" borderId="0" xfId="6" quotePrefix="1" applyFont="1" applyAlignment="1">
      <alignment horizontal="left" vertical="center" indent="5"/>
    </xf>
    <xf numFmtId="0" fontId="7" fillId="2" borderId="10" xfId="6" applyFont="1" applyFill="1" applyBorder="1" applyAlignment="1">
      <alignment horizontal="center" vertical="center" wrapText="1"/>
    </xf>
    <xf numFmtId="0" fontId="7" fillId="2" borderId="16" xfId="6" applyFont="1" applyFill="1" applyBorder="1" applyAlignment="1">
      <alignment horizontal="center" vertical="center" wrapText="1"/>
    </xf>
    <xf numFmtId="0" fontId="7" fillId="2" borderId="14" xfId="6" applyFont="1" applyFill="1" applyBorder="1" applyAlignment="1">
      <alignment horizontal="center" vertical="center" wrapText="1"/>
    </xf>
    <xf numFmtId="0" fontId="7" fillId="2" borderId="13" xfId="6" applyFont="1" applyFill="1" applyBorder="1" applyAlignment="1">
      <alignment horizontal="center" vertical="center" wrapText="1"/>
    </xf>
    <xf numFmtId="0" fontId="55" fillId="0" borderId="0" xfId="6" applyFont="1" applyAlignment="1">
      <alignment wrapText="1"/>
    </xf>
    <xf numFmtId="0" fontId="58" fillId="2" borderId="0" xfId="6" applyFont="1" applyFill="1"/>
    <xf numFmtId="0" fontId="31" fillId="0" borderId="11" xfId="6" applyFont="1" applyBorder="1" applyAlignment="1">
      <alignment horizontal="center" vertical="center"/>
    </xf>
    <xf numFmtId="0" fontId="6" fillId="0" borderId="11" xfId="6" applyFont="1" applyBorder="1" applyAlignment="1">
      <alignment vertical="center"/>
    </xf>
    <xf numFmtId="0" fontId="31" fillId="0" borderId="11" xfId="6" applyFont="1" applyBorder="1" applyAlignment="1">
      <alignment vertical="center"/>
    </xf>
    <xf numFmtId="0" fontId="7" fillId="2" borderId="11" xfId="6" applyFont="1" applyFill="1" applyBorder="1" applyAlignment="1">
      <alignment horizontal="center"/>
    </xf>
    <xf numFmtId="0" fontId="19" fillId="0" borderId="15" xfId="6" applyFont="1" applyBorder="1" applyAlignment="1">
      <alignment horizontal="center" vertical="center" wrapText="1"/>
    </xf>
    <xf numFmtId="0" fontId="7" fillId="2" borderId="0" xfId="7" applyFont="1" applyFill="1"/>
    <xf numFmtId="0" fontId="7" fillId="2" borderId="11" xfId="7" applyFont="1" applyFill="1" applyBorder="1" applyAlignment="1">
      <alignment horizontal="center" vertical="center" wrapText="1"/>
    </xf>
    <xf numFmtId="0" fontId="7" fillId="2" borderId="15" xfId="7" applyFont="1" applyFill="1" applyBorder="1" applyAlignment="1">
      <alignment horizontal="center" vertical="center" wrapText="1"/>
    </xf>
    <xf numFmtId="0" fontId="23" fillId="5" borderId="11" xfId="11" applyFont="1" applyFill="1" applyBorder="1" applyAlignment="1">
      <alignment horizontal="left" vertical="center" wrapText="1" indent="1"/>
    </xf>
    <xf numFmtId="3" fontId="19" fillId="5" borderId="11" xfId="18" applyFont="1" applyFill="1" applyAlignment="1">
      <alignment horizontal="center" vertical="center"/>
      <protection locked="0"/>
    </xf>
    <xf numFmtId="0" fontId="19" fillId="5" borderId="11" xfId="7" applyFont="1" applyFill="1" applyBorder="1"/>
    <xf numFmtId="0" fontId="0" fillId="0" borderId="11" xfId="19" applyFont="1" applyBorder="1"/>
    <xf numFmtId="0" fontId="61" fillId="0" borderId="0" xfId="6" applyFont="1"/>
    <xf numFmtId="0" fontId="6" fillId="0" borderId="11" xfId="6" quotePrefix="1" applyFont="1" applyBorder="1" applyAlignment="1">
      <alignment horizontal="center" vertical="center"/>
    </xf>
    <xf numFmtId="0" fontId="19" fillId="0" borderId="11" xfId="11" applyFont="1" applyBorder="1" applyAlignment="1">
      <alignment horizontal="left" vertical="center" wrapText="1" indent="1"/>
    </xf>
    <xf numFmtId="4" fontId="18" fillId="0" borderId="11" xfId="18" applyNumberFormat="1" applyFont="1" applyFill="1">
      <alignment horizontal="right" vertical="center"/>
      <protection locked="0"/>
    </xf>
    <xf numFmtId="10" fontId="18" fillId="0" borderId="11" xfId="2" applyNumberFormat="1" applyFont="1" applyFill="1" applyBorder="1" applyAlignment="1" applyProtection="1">
      <alignment horizontal="right" vertical="center" wrapText="1"/>
      <protection locked="0"/>
    </xf>
    <xf numFmtId="4" fontId="18" fillId="0" borderId="11" xfId="18" applyNumberFormat="1" applyFont="1" applyFill="1" applyAlignment="1">
      <alignment horizontal="right" vertical="center" wrapText="1"/>
      <protection locked="0"/>
    </xf>
    <xf numFmtId="0" fontId="19" fillId="0" borderId="0" xfId="9" applyFont="1"/>
    <xf numFmtId="0" fontId="19" fillId="0" borderId="0" xfId="9" applyFont="1" applyAlignment="1">
      <alignment vertical="center"/>
    </xf>
    <xf numFmtId="0" fontId="48" fillId="0" borderId="0" xfId="9" applyFont="1" applyAlignment="1">
      <alignment vertical="center"/>
    </xf>
    <xf numFmtId="0" fontId="46" fillId="0" borderId="0" xfId="9" applyFont="1"/>
    <xf numFmtId="0" fontId="46" fillId="0" borderId="0" xfId="9" applyFont="1" applyAlignment="1">
      <alignment vertical="center"/>
    </xf>
    <xf numFmtId="0" fontId="19" fillId="3" borderId="11" xfId="0" applyFont="1" applyFill="1" applyBorder="1" applyAlignment="1">
      <alignment vertical="center" wrapText="1"/>
    </xf>
    <xf numFmtId="4" fontId="0" fillId="3" borderId="11" xfId="0" applyNumberFormat="1" applyFill="1" applyBorder="1" applyAlignment="1">
      <alignment vertical="center" wrapText="1"/>
    </xf>
    <xf numFmtId="0" fontId="48" fillId="0" borderId="0" xfId="9" applyFont="1"/>
    <xf numFmtId="0" fontId="59" fillId="0" borderId="0" xfId="6" quotePrefix="1" applyFont="1" applyAlignment="1">
      <alignment wrapText="1"/>
    </xf>
    <xf numFmtId="0" fontId="23" fillId="0" borderId="15" xfId="0" applyFont="1" applyBorder="1" applyAlignment="1">
      <alignment horizontal="center" vertical="center" wrapText="1"/>
    </xf>
    <xf numFmtId="0" fontId="23" fillId="3" borderId="11" xfId="0" applyFont="1" applyFill="1" applyBorder="1" applyAlignment="1">
      <alignment vertical="center" wrapText="1"/>
    </xf>
    <xf numFmtId="4" fontId="31" fillId="3" borderId="11" xfId="0" applyNumberFormat="1" applyFont="1" applyFill="1" applyBorder="1" applyAlignment="1">
      <alignment vertical="center" wrapText="1"/>
    </xf>
    <xf numFmtId="0" fontId="23" fillId="0" borderId="0" xfId="9" applyFont="1"/>
    <xf numFmtId="0" fontId="19" fillId="0" borderId="0" xfId="9" applyFont="1" applyAlignment="1">
      <alignment horizontal="center"/>
    </xf>
    <xf numFmtId="0" fontId="17" fillId="2" borderId="11" xfId="6" applyFont="1" applyFill="1" applyBorder="1" applyAlignment="1">
      <alignment horizontal="center"/>
    </xf>
    <xf numFmtId="0" fontId="19" fillId="3" borderId="15" xfId="0" applyFont="1" applyFill="1" applyBorder="1" applyAlignment="1">
      <alignment vertical="center" wrapText="1"/>
    </xf>
    <xf numFmtId="0" fontId="19" fillId="0" borderId="11" xfId="9" applyFont="1" applyBorder="1" applyAlignment="1">
      <alignment horizontal="center" vertical="center" wrapText="1"/>
    </xf>
    <xf numFmtId="4" fontId="19" fillId="0" borderId="11" xfId="9" quotePrefix="1" applyNumberFormat="1" applyFont="1" applyBorder="1" applyAlignment="1">
      <alignment vertical="center" wrapText="1"/>
    </xf>
    <xf numFmtId="4" fontId="19" fillId="0" borderId="11" xfId="9" quotePrefix="1" applyNumberFormat="1" applyFont="1" applyBorder="1" applyAlignment="1">
      <alignment vertical="center"/>
    </xf>
    <xf numFmtId="0" fontId="19" fillId="6" borderId="11" xfId="9" applyFont="1" applyFill="1" applyBorder="1" applyAlignment="1">
      <alignment horizontal="center" vertical="center" wrapText="1"/>
    </xf>
    <xf numFmtId="0" fontId="19" fillId="0" borderId="0" xfId="9" applyFont="1" applyAlignment="1">
      <alignment wrapText="1"/>
    </xf>
    <xf numFmtId="4" fontId="23" fillId="3" borderId="11" xfId="9" quotePrefix="1" applyNumberFormat="1" applyFont="1" applyFill="1" applyBorder="1" applyAlignment="1">
      <alignment vertical="center" wrapText="1"/>
    </xf>
    <xf numFmtId="0" fontId="19" fillId="0" borderId="11" xfId="9" applyFont="1" applyBorder="1" applyAlignment="1">
      <alignment horizontal="center" vertical="center"/>
    </xf>
    <xf numFmtId="0" fontId="19" fillId="0" borderId="11" xfId="9" applyFont="1" applyBorder="1" applyAlignment="1">
      <alignment vertical="center" wrapText="1"/>
    </xf>
    <xf numFmtId="4" fontId="19" fillId="3" borderId="11" xfId="9" quotePrefix="1" applyNumberFormat="1" applyFont="1" applyFill="1" applyBorder="1" applyAlignment="1">
      <alignment vertical="center" wrapText="1"/>
    </xf>
    <xf numFmtId="0" fontId="19" fillId="6" borderId="11" xfId="9" applyFont="1" applyFill="1" applyBorder="1" applyAlignment="1">
      <alignment vertical="center" wrapText="1"/>
    </xf>
    <xf numFmtId="3" fontId="19" fillId="3" borderId="11" xfId="9" quotePrefix="1" applyNumberFormat="1" applyFont="1" applyFill="1" applyBorder="1" applyAlignment="1">
      <alignment vertical="center" wrapText="1"/>
    </xf>
    <xf numFmtId="0" fontId="19" fillId="0" borderId="0" xfId="9" applyFont="1" applyAlignment="1">
      <alignment vertical="center" wrapText="1"/>
    </xf>
    <xf numFmtId="3" fontId="23" fillId="3" borderId="11" xfId="9" quotePrefix="1" applyNumberFormat="1" applyFont="1" applyFill="1" applyBorder="1" applyAlignment="1">
      <alignment vertical="center" wrapText="1"/>
    </xf>
    <xf numFmtId="4" fontId="23" fillId="0" borderId="11" xfId="9" quotePrefix="1" applyNumberFormat="1" applyFont="1" applyBorder="1" applyAlignment="1">
      <alignment vertical="center" wrapText="1"/>
    </xf>
    <xf numFmtId="0" fontId="19" fillId="0" borderId="11" xfId="9" applyFont="1" applyBorder="1"/>
    <xf numFmtId="164" fontId="19" fillId="0" borderId="11" xfId="2" quotePrefix="1" applyNumberFormat="1" applyFont="1" applyBorder="1" applyAlignment="1">
      <alignment vertical="center" wrapText="1"/>
    </xf>
    <xf numFmtId="3" fontId="19" fillId="0" borderId="11" xfId="9" quotePrefix="1" applyNumberFormat="1" applyFont="1" applyBorder="1" applyAlignment="1">
      <alignment vertical="center" wrapText="1"/>
    </xf>
    <xf numFmtId="4" fontId="19" fillId="0" borderId="11" xfId="0" quotePrefix="1" applyNumberFormat="1" applyFont="1" applyBorder="1" applyAlignment="1">
      <alignment vertical="center" wrapText="1"/>
    </xf>
    <xf numFmtId="0" fontId="6" fillId="0" borderId="0" xfId="9" applyFont="1"/>
    <xf numFmtId="0" fontId="36" fillId="0" borderId="0" xfId="9" applyFont="1" applyAlignment="1">
      <alignment vertical="center"/>
    </xf>
    <xf numFmtId="0" fontId="63" fillId="0" borderId="0" xfId="6" applyFont="1" applyAlignment="1">
      <alignment vertical="center" wrapText="1"/>
    </xf>
    <xf numFmtId="0" fontId="23" fillId="3" borderId="15" xfId="0" applyFont="1" applyFill="1" applyBorder="1" applyAlignment="1">
      <alignment vertical="center" wrapText="1"/>
    </xf>
    <xf numFmtId="0" fontId="28" fillId="6" borderId="0" xfId="6" applyFont="1" applyFill="1" applyAlignment="1">
      <alignment vertical="center" wrapText="1"/>
    </xf>
    <xf numFmtId="0" fontId="60" fillId="0" borderId="0" xfId="6" applyFont="1" applyAlignment="1">
      <alignment vertical="center" wrapText="1"/>
    </xf>
    <xf numFmtId="0" fontId="7" fillId="2" borderId="11" xfId="6" applyFont="1" applyFill="1" applyBorder="1" applyAlignment="1">
      <alignment vertical="center"/>
    </xf>
    <xf numFmtId="4" fontId="30" fillId="0" borderId="11" xfId="6" applyNumberFormat="1" applyFont="1" applyBorder="1" applyAlignment="1">
      <alignment horizontal="left" vertical="center" wrapText="1" indent="2"/>
    </xf>
    <xf numFmtId="4" fontId="19" fillId="0" borderId="11" xfId="6" applyNumberFormat="1" applyFont="1" applyBorder="1" applyAlignment="1">
      <alignment horizontal="right" vertical="center"/>
    </xf>
    <xf numFmtId="4" fontId="30" fillId="0" borderId="11" xfId="6" applyNumberFormat="1" applyFont="1" applyBorder="1" applyAlignment="1">
      <alignment horizontal="left" vertical="center" wrapText="1" indent="4"/>
    </xf>
    <xf numFmtId="4" fontId="23" fillId="0" borderId="11" xfId="6" applyNumberFormat="1" applyFont="1" applyBorder="1" applyAlignment="1">
      <alignment horizontal="right" vertical="center"/>
    </xf>
    <xf numFmtId="10" fontId="23" fillId="0" borderId="11" xfId="2" applyNumberFormat="1" applyFont="1" applyFill="1" applyBorder="1" applyAlignment="1">
      <alignment horizontal="right" vertical="center"/>
    </xf>
    <xf numFmtId="0" fontId="31" fillId="0" borderId="0" xfId="6" applyFont="1" applyAlignment="1">
      <alignment vertical="center"/>
    </xf>
    <xf numFmtId="0" fontId="6" fillId="0" borderId="10" xfId="6" applyFont="1" applyBorder="1"/>
    <xf numFmtId="0" fontId="46" fillId="6" borderId="11" xfId="6" applyFont="1" applyFill="1" applyBorder="1" applyAlignment="1">
      <alignment vertical="center" wrapText="1"/>
    </xf>
    <xf numFmtId="0" fontId="19" fillId="0" borderId="11" xfId="6" applyFont="1" applyBorder="1" applyAlignment="1">
      <alignment horizontal="center" vertical="center"/>
    </xf>
    <xf numFmtId="0" fontId="6" fillId="0" borderId="0" xfId="6" applyFont="1" applyAlignment="1">
      <alignment vertical="center" wrapText="1"/>
    </xf>
    <xf numFmtId="0" fontId="69" fillId="0" borderId="0" xfId="6" applyFont="1" applyAlignment="1">
      <alignment horizontal="center" vertical="center" wrapText="1"/>
    </xf>
    <xf numFmtId="0" fontId="69" fillId="0" borderId="0" xfId="6" applyFont="1" applyAlignment="1">
      <alignment vertical="center" wrapText="1"/>
    </xf>
    <xf numFmtId="0" fontId="38" fillId="0" borderId="0" xfId="6" applyFont="1" applyAlignment="1">
      <alignment horizontal="center" vertical="center" wrapText="1"/>
    </xf>
    <xf numFmtId="0" fontId="37" fillId="0" borderId="0" xfId="6" applyFont="1" applyAlignment="1">
      <alignment vertical="center" wrapText="1"/>
    </xf>
    <xf numFmtId="0" fontId="19" fillId="0" borderId="15" xfId="6" applyFont="1" applyBorder="1" applyAlignment="1">
      <alignment vertical="center" wrapText="1"/>
    </xf>
    <xf numFmtId="0" fontId="70" fillId="0" borderId="0" xfId="6" applyFont="1"/>
    <xf numFmtId="0" fontId="71" fillId="0" borderId="0" xfId="6" applyFont="1"/>
    <xf numFmtId="0" fontId="22" fillId="2" borderId="0" xfId="6" applyFont="1" applyFill="1" applyAlignment="1">
      <alignment horizontal="left" vertical="center"/>
    </xf>
    <xf numFmtId="0" fontId="72" fillId="0" borderId="0" xfId="6" applyFont="1"/>
    <xf numFmtId="0" fontId="73" fillId="0" borderId="0" xfId="6" applyFont="1" applyAlignment="1">
      <alignment horizontal="center" vertical="center"/>
    </xf>
    <xf numFmtId="0" fontId="7" fillId="2" borderId="14" xfId="6" applyFont="1" applyFill="1" applyBorder="1" applyAlignment="1">
      <alignment vertical="center" wrapText="1"/>
    </xf>
    <xf numFmtId="9" fontId="7" fillId="2" borderId="11" xfId="6" applyNumberFormat="1" applyFont="1" applyFill="1" applyBorder="1" applyAlignment="1">
      <alignment horizontal="center" vertical="center" wrapText="1"/>
    </xf>
    <xf numFmtId="0" fontId="37" fillId="0" borderId="11" xfId="6" applyFont="1" applyBorder="1" applyAlignment="1">
      <alignment horizontal="center" vertical="center" wrapText="1"/>
    </xf>
    <xf numFmtId="0" fontId="37" fillId="0" borderId="11" xfId="6" applyFont="1" applyBorder="1" applyAlignment="1">
      <alignment vertical="center"/>
    </xf>
    <xf numFmtId="0" fontId="39" fillId="0" borderId="11" xfId="6" applyFont="1" applyBorder="1" applyAlignment="1">
      <alignment horizontal="center" vertical="center" wrapText="1"/>
    </xf>
    <xf numFmtId="0" fontId="60" fillId="0" borderId="11" xfId="6" applyFont="1" applyBorder="1" applyAlignment="1">
      <alignment vertical="center"/>
    </xf>
    <xf numFmtId="0" fontId="7" fillId="2" borderId="13" xfId="6" applyFont="1" applyFill="1" applyBorder="1" applyAlignment="1">
      <alignment vertical="center"/>
    </xf>
    <xf numFmtId="0" fontId="19" fillId="0" borderId="11" xfId="6" applyFont="1" applyBorder="1" applyAlignment="1">
      <alignment horizontal="center" vertical="top"/>
    </xf>
    <xf numFmtId="0" fontId="75" fillId="0" borderId="0" xfId="6" applyFont="1"/>
    <xf numFmtId="10" fontId="19" fillId="0" borderId="11" xfId="2" applyNumberFormat="1" applyFont="1" applyBorder="1" applyAlignment="1">
      <alignment vertical="center" wrapText="1"/>
    </xf>
    <xf numFmtId="0" fontId="23" fillId="0" borderId="11" xfId="6" applyFont="1" applyBorder="1" applyAlignment="1">
      <alignment horizontal="center" vertical="top"/>
    </xf>
    <xf numFmtId="0" fontId="22" fillId="2" borderId="0" xfId="6" applyFont="1" applyFill="1"/>
    <xf numFmtId="0" fontId="32" fillId="0" borderId="0" xfId="6" applyFont="1" applyAlignment="1">
      <alignment horizontal="center" vertical="center" wrapText="1"/>
    </xf>
    <xf numFmtId="0" fontId="32" fillId="0" borderId="0" xfId="6" applyFont="1" applyAlignment="1">
      <alignment horizontal="center" vertical="center"/>
    </xf>
    <xf numFmtId="0" fontId="7" fillId="2" borderId="0" xfId="6" applyFont="1" applyFill="1" applyAlignment="1">
      <alignment horizontal="center" vertical="center"/>
    </xf>
    <xf numFmtId="0" fontId="7" fillId="2" borderId="0" xfId="6" applyFont="1" applyFill="1" applyAlignment="1">
      <alignment horizontal="center" vertical="center" wrapText="1"/>
    </xf>
    <xf numFmtId="0" fontId="22" fillId="2" borderId="0" xfId="6" applyFont="1" applyFill="1" applyAlignment="1">
      <alignment vertical="center"/>
    </xf>
    <xf numFmtId="0" fontId="7" fillId="2" borderId="10" xfId="6" applyFont="1" applyFill="1" applyBorder="1" applyAlignment="1">
      <alignment vertical="center"/>
    </xf>
    <xf numFmtId="0" fontId="7" fillId="2" borderId="12" xfId="6" applyFont="1" applyFill="1" applyBorder="1" applyAlignment="1">
      <alignment vertical="center"/>
    </xf>
    <xf numFmtId="0" fontId="7" fillId="2" borderId="15" xfId="6" applyFont="1" applyFill="1" applyBorder="1" applyAlignment="1">
      <alignment horizontal="center" vertical="center"/>
    </xf>
    <xf numFmtId="0" fontId="23" fillId="0" borderId="11" xfId="6" applyFont="1" applyBorder="1" applyAlignment="1">
      <alignment horizontal="center" vertical="center"/>
    </xf>
    <xf numFmtId="0" fontId="23" fillId="0" borderId="11" xfId="6" applyFont="1" applyBorder="1" applyAlignment="1">
      <alignment horizontal="left" vertical="center"/>
    </xf>
    <xf numFmtId="0" fontId="23" fillId="0" borderId="11" xfId="6" applyFont="1" applyBorder="1" applyAlignment="1">
      <alignment horizontal="left" vertical="center" wrapText="1"/>
    </xf>
    <xf numFmtId="0" fontId="7" fillId="2" borderId="12" xfId="6" applyFont="1" applyFill="1" applyBorder="1"/>
    <xf numFmtId="0" fontId="55" fillId="0" borderId="0" xfId="6" applyFont="1" applyAlignment="1">
      <alignment vertical="center"/>
    </xf>
    <xf numFmtId="0" fontId="7" fillId="2" borderId="11" xfId="6" applyFont="1" applyFill="1" applyBorder="1" applyAlignment="1">
      <alignment wrapText="1"/>
    </xf>
    <xf numFmtId="0" fontId="6" fillId="0" borderId="0" xfId="6" applyFont="1" applyAlignment="1">
      <alignment horizontal="left" vertical="center"/>
    </xf>
    <xf numFmtId="0" fontId="7" fillId="2" borderId="11" xfId="23" applyFont="1" applyFill="1" applyBorder="1" applyAlignment="1">
      <alignment horizontal="center" vertical="center" wrapText="1"/>
    </xf>
    <xf numFmtId="0" fontId="19" fillId="0" borderId="11" xfId="23" applyFont="1" applyBorder="1" applyAlignment="1">
      <alignment vertical="center" wrapText="1"/>
    </xf>
    <xf numFmtId="0" fontId="19" fillId="0" borderId="11" xfId="23" applyFont="1" applyBorder="1" applyAlignment="1">
      <alignment horizontal="center" vertical="center" wrapText="1"/>
    </xf>
    <xf numFmtId="0" fontId="19" fillId="0" borderId="11" xfId="23" applyFont="1" applyBorder="1" applyAlignment="1">
      <alignment horizontal="left" vertical="center" wrapText="1"/>
    </xf>
    <xf numFmtId="49" fontId="7" fillId="2" borderId="11" xfId="23" applyNumberFormat="1" applyFont="1" applyFill="1" applyBorder="1" applyAlignment="1">
      <alignment horizontal="center" vertical="center" wrapText="1"/>
    </xf>
    <xf numFmtId="4" fontId="19" fillId="5" borderId="11" xfId="23" applyNumberFormat="1" applyFont="1" applyFill="1" applyBorder="1" applyAlignment="1">
      <alignment horizontal="right" vertical="center" wrapText="1"/>
    </xf>
    <xf numFmtId="0" fontId="19" fillId="0" borderId="11" xfId="23" quotePrefix="1" applyFont="1" applyBorder="1" applyAlignment="1">
      <alignment horizontal="center" vertical="center" wrapText="1"/>
    </xf>
    <xf numFmtId="0" fontId="19" fillId="0" borderId="15" xfId="6" applyFont="1" applyBorder="1" applyAlignment="1">
      <alignment horizontal="justify" vertical="center" wrapText="1"/>
    </xf>
    <xf numFmtId="0" fontId="23" fillId="0" borderId="11" xfId="6" applyFont="1" applyBorder="1" applyAlignment="1">
      <alignment horizontal="justify" vertical="center" wrapText="1"/>
    </xf>
    <xf numFmtId="0" fontId="78" fillId="0" borderId="11" xfId="6" applyFont="1" applyBorder="1" applyAlignment="1">
      <alignment horizontal="left" vertical="center"/>
    </xf>
    <xf numFmtId="0" fontId="50" fillId="0" borderId="11" xfId="6" applyFont="1" applyBorder="1" applyAlignment="1">
      <alignment vertical="center"/>
    </xf>
    <xf numFmtId="0" fontId="50" fillId="0" borderId="11" xfId="6" applyFont="1" applyBorder="1" applyAlignment="1">
      <alignment vertical="center" wrapText="1"/>
    </xf>
    <xf numFmtId="0" fontId="54" fillId="0" borderId="11" xfId="6" applyFont="1" applyBorder="1" applyAlignment="1">
      <alignment horizontal="center" wrapText="1"/>
    </xf>
    <xf numFmtId="0" fontId="79" fillId="10" borderId="0" xfId="21" applyFont="1" applyFill="1" applyAlignment="1">
      <alignment vertical="top"/>
    </xf>
    <xf numFmtId="0" fontId="79" fillId="0" borderId="0" xfId="21" applyFont="1" applyAlignment="1">
      <alignment vertical="top"/>
    </xf>
    <xf numFmtId="0" fontId="19" fillId="0" borderId="0" xfId="21" applyFont="1" applyAlignment="1">
      <alignment vertical="top"/>
    </xf>
    <xf numFmtId="0" fontId="19" fillId="0" borderId="11" xfId="11" applyFont="1" applyBorder="1" applyAlignment="1">
      <alignment horizontal="left" vertical="top" wrapText="1" indent="2"/>
    </xf>
    <xf numFmtId="49" fontId="19" fillId="0" borderId="11" xfId="11" quotePrefix="1" applyNumberFormat="1" applyFont="1" applyBorder="1" applyAlignment="1">
      <alignment horizontal="center" vertical="top"/>
    </xf>
    <xf numFmtId="0" fontId="19" fillId="0" borderId="11" xfId="11" applyFont="1" applyBorder="1" applyAlignment="1">
      <alignment horizontal="left" vertical="top" wrapText="1"/>
    </xf>
    <xf numFmtId="3" fontId="19" fillId="3" borderId="11" xfId="18" applyFont="1" applyFill="1" applyAlignment="1">
      <alignment horizontal="center" vertical="top"/>
      <protection locked="0"/>
    </xf>
    <xf numFmtId="3" fontId="19" fillId="0" borderId="11" xfId="18" applyFont="1" applyFill="1" applyAlignment="1">
      <alignment horizontal="center" vertical="top"/>
      <protection locked="0"/>
    </xf>
    <xf numFmtId="0" fontId="19" fillId="0" borderId="11" xfId="11" applyFont="1" applyBorder="1" applyAlignment="1">
      <alignment horizontal="left" vertical="top"/>
    </xf>
    <xf numFmtId="0" fontId="80" fillId="0" borderId="0" xfId="13" applyFont="1" applyFill="1" applyBorder="1" applyAlignment="1">
      <alignment vertical="top"/>
    </xf>
    <xf numFmtId="0" fontId="80" fillId="0" borderId="0" xfId="13" applyFont="1" applyFill="1" applyBorder="1" applyAlignment="1">
      <alignment horizontal="left" vertical="top"/>
    </xf>
    <xf numFmtId="0" fontId="30" fillId="0" borderId="11" xfId="6" applyFont="1" applyBorder="1" applyAlignment="1">
      <alignment horizontal="center" vertical="center" wrapText="1"/>
    </xf>
    <xf numFmtId="0" fontId="4" fillId="0" borderId="0" xfId="30"/>
    <xf numFmtId="0" fontId="81" fillId="0" borderId="0" xfId="30" applyFont="1" applyAlignment="1">
      <alignment horizontal="left" vertical="center"/>
    </xf>
    <xf numFmtId="0" fontId="82" fillId="0" borderId="0" xfId="30" applyFont="1"/>
    <xf numFmtId="0" fontId="7" fillId="2" borderId="11" xfId="30" applyFont="1" applyFill="1" applyBorder="1" applyAlignment="1">
      <alignment horizontal="center" vertical="center" wrapText="1"/>
    </xf>
    <xf numFmtId="0" fontId="22" fillId="2" borderId="18" xfId="30" applyFont="1" applyFill="1" applyBorder="1" applyAlignment="1">
      <alignment wrapText="1"/>
    </xf>
    <xf numFmtId="0" fontId="28" fillId="0" borderId="11" xfId="30" applyFont="1" applyBorder="1" applyAlignment="1">
      <alignment horizontal="center" vertical="center" wrapText="1"/>
    </xf>
    <xf numFmtId="0" fontId="28" fillId="0" borderId="11" xfId="30" applyFont="1" applyBorder="1" applyAlignment="1">
      <alignment horizontal="left" vertical="center" wrapText="1"/>
    </xf>
    <xf numFmtId="0" fontId="4" fillId="0" borderId="0" xfId="30" applyAlignment="1">
      <alignment vertical="center"/>
    </xf>
    <xf numFmtId="0" fontId="28" fillId="12" borderId="11" xfId="30" applyFont="1" applyFill="1" applyBorder="1" applyAlignment="1">
      <alignment wrapText="1"/>
    </xf>
    <xf numFmtId="0" fontId="28" fillId="0" borderId="11" xfId="30" applyFont="1" applyBorder="1" applyAlignment="1">
      <alignment horizontal="left" vertical="center"/>
    </xf>
    <xf numFmtId="0" fontId="83" fillId="0" borderId="0" xfId="30" applyFont="1" applyAlignment="1">
      <alignment horizontal="left" vertical="center" wrapText="1" indent="5"/>
    </xf>
    <xf numFmtId="0" fontId="4" fillId="0" borderId="0" xfId="30" applyAlignment="1">
      <alignment wrapText="1"/>
    </xf>
    <xf numFmtId="0" fontId="4" fillId="0" borderId="0" xfId="30" applyAlignment="1">
      <alignment horizontal="left" vertical="center"/>
    </xf>
    <xf numFmtId="0" fontId="82" fillId="0" borderId="0" xfId="30" applyFont="1" applyAlignment="1">
      <alignment horizontal="left" vertical="center"/>
    </xf>
    <xf numFmtId="0" fontId="28" fillId="14" borderId="11" xfId="30" applyFont="1" applyFill="1" applyBorder="1" applyAlignment="1">
      <alignment horizontal="left" vertical="center"/>
    </xf>
    <xf numFmtId="0" fontId="28" fillId="9" borderId="11" xfId="30" applyFont="1" applyFill="1" applyBorder="1" applyAlignment="1">
      <alignment horizontal="left" vertical="center"/>
    </xf>
    <xf numFmtId="0" fontId="84" fillId="6" borderId="0" xfId="30" quotePrefix="1" applyFont="1" applyFill="1"/>
    <xf numFmtId="49" fontId="19" fillId="0" borderId="0" xfId="6" applyNumberFormat="1" applyFont="1" applyAlignment="1">
      <alignment wrapText="1"/>
    </xf>
    <xf numFmtId="49" fontId="46" fillId="0" borderId="0" xfId="6" applyNumberFormat="1" applyFont="1" applyAlignment="1">
      <alignment wrapText="1"/>
    </xf>
    <xf numFmtId="49" fontId="23" fillId="3" borderId="11" xfId="6" applyNumberFormat="1" applyFont="1" applyFill="1" applyBorder="1" applyAlignment="1">
      <alignment vertical="center"/>
    </xf>
    <xf numFmtId="49" fontId="19" fillId="3" borderId="11" xfId="6" applyNumberFormat="1" applyFont="1" applyFill="1" applyBorder="1" applyAlignment="1">
      <alignment vertical="center"/>
    </xf>
    <xf numFmtId="49" fontId="30" fillId="3" borderId="11" xfId="6" applyNumberFormat="1" applyFont="1" applyFill="1" applyBorder="1" applyAlignment="1">
      <alignment vertical="center"/>
    </xf>
    <xf numFmtId="49" fontId="30" fillId="0" borderId="11" xfId="6" applyNumberFormat="1" applyFont="1" applyBorder="1" applyAlignment="1">
      <alignment vertical="center"/>
    </xf>
    <xf numFmtId="49" fontId="19" fillId="0" borderId="11" xfId="6" applyNumberFormat="1" applyFont="1" applyBorder="1" applyAlignment="1">
      <alignment vertical="center"/>
    </xf>
    <xf numFmtId="49" fontId="23" fillId="0" borderId="11" xfId="6" applyNumberFormat="1" applyFont="1" applyBorder="1" applyAlignment="1">
      <alignment vertical="center"/>
    </xf>
    <xf numFmtId="49" fontId="19" fillId="0" borderId="11" xfId="6" applyNumberFormat="1" applyFont="1" applyBorder="1"/>
    <xf numFmtId="49" fontId="23" fillId="0" borderId="11" xfId="6" applyNumberFormat="1" applyFont="1" applyBorder="1"/>
    <xf numFmtId="4" fontId="28" fillId="0" borderId="11" xfId="6" applyNumberFormat="1" applyFont="1" applyBorder="1" applyAlignment="1">
      <alignment wrapText="1"/>
    </xf>
    <xf numFmtId="0" fontId="6" fillId="3" borderId="11" xfId="6" applyFont="1" applyFill="1" applyBorder="1" applyAlignment="1">
      <alignment wrapText="1"/>
    </xf>
    <xf numFmtId="0" fontId="6" fillId="3" borderId="11" xfId="6" applyFont="1" applyFill="1" applyBorder="1"/>
    <xf numFmtId="0" fontId="31" fillId="3" borderId="11" xfId="6" applyFont="1" applyFill="1" applyBorder="1"/>
    <xf numFmtId="0" fontId="6" fillId="3" borderId="11" xfId="6" applyFont="1" applyFill="1" applyBorder="1" applyAlignment="1">
      <alignment horizontal="left" vertical="center" wrapText="1"/>
    </xf>
    <xf numFmtId="0" fontId="6" fillId="3" borderId="11" xfId="6" applyFont="1" applyFill="1" applyBorder="1" applyAlignment="1">
      <alignment horizontal="left"/>
    </xf>
    <xf numFmtId="0" fontId="31" fillId="3" borderId="11" xfId="6" applyFont="1" applyFill="1" applyBorder="1" applyAlignment="1">
      <alignment horizontal="left"/>
    </xf>
    <xf numFmtId="0" fontId="6" fillId="3" borderId="11" xfId="6" applyFont="1" applyFill="1" applyBorder="1" applyAlignment="1">
      <alignment horizontal="center" wrapText="1"/>
    </xf>
    <xf numFmtId="0" fontId="6" fillId="3" borderId="11" xfId="6" applyFont="1" applyFill="1" applyBorder="1" applyAlignment="1">
      <alignment horizontal="center"/>
    </xf>
    <xf numFmtId="0" fontId="31" fillId="3" borderId="11" xfId="6" applyFont="1" applyFill="1" applyBorder="1" applyAlignment="1">
      <alignment horizontal="center"/>
    </xf>
    <xf numFmtId="0" fontId="6" fillId="3" borderId="11" xfId="6" applyFont="1" applyFill="1" applyBorder="1" applyAlignment="1">
      <alignment horizontal="center" vertical="center"/>
    </xf>
    <xf numFmtId="0" fontId="20" fillId="2" borderId="0" xfId="6" applyFont="1" applyFill="1"/>
    <xf numFmtId="0" fontId="86" fillId="0" borderId="11" xfId="0" applyFont="1" applyBorder="1" applyAlignment="1">
      <alignment wrapText="1"/>
    </xf>
    <xf numFmtId="0" fontId="77" fillId="0" borderId="11" xfId="0" applyFont="1" applyBorder="1" applyAlignment="1">
      <alignment vertical="top" wrapText="1"/>
    </xf>
    <xf numFmtId="0" fontId="31" fillId="3" borderId="11" xfId="6" applyFont="1" applyFill="1" applyBorder="1" applyAlignment="1">
      <alignment horizontal="center" vertical="center"/>
    </xf>
    <xf numFmtId="0" fontId="88" fillId="0" borderId="11" xfId="0" applyFont="1" applyBorder="1" applyAlignment="1">
      <alignment wrapText="1"/>
    </xf>
    <xf numFmtId="0" fontId="6" fillId="0" borderId="11" xfId="6" applyFont="1" applyBorder="1" applyAlignment="1">
      <alignment horizontal="center"/>
    </xf>
    <xf numFmtId="0" fontId="40" fillId="0" borderId="11" xfId="6" applyFont="1" applyBorder="1" applyAlignment="1">
      <alignment horizontal="center" vertical="center"/>
    </xf>
    <xf numFmtId="4" fontId="6" fillId="0" borderId="11" xfId="6" applyNumberFormat="1" applyFont="1" applyBorder="1" applyAlignment="1">
      <alignment horizontal="left"/>
    </xf>
    <xf numFmtId="49" fontId="19" fillId="0" borderId="11" xfId="7" quotePrefix="1" applyNumberFormat="1" applyFont="1" applyBorder="1" applyAlignment="1">
      <alignment horizontal="center"/>
    </xf>
    <xf numFmtId="0" fontId="90" fillId="2" borderId="0" xfId="0" applyFont="1" applyFill="1"/>
    <xf numFmtId="0" fontId="19" fillId="16" borderId="11" xfId="6" applyFont="1" applyFill="1" applyBorder="1" applyAlignment="1">
      <alignment horizontal="center" vertical="center" wrapText="1"/>
    </xf>
    <xf numFmtId="0" fontId="7" fillId="13" borderId="11" xfId="30" applyFont="1" applyFill="1" applyBorder="1" applyAlignment="1">
      <alignment horizontal="center" vertical="center" wrapText="1"/>
    </xf>
    <xf numFmtId="0" fontId="7" fillId="2" borderId="18" xfId="6" applyFont="1" applyFill="1" applyBorder="1" applyAlignment="1">
      <alignment vertical="center"/>
    </xf>
    <xf numFmtId="0" fontId="19" fillId="16" borderId="11" xfId="6" applyFont="1" applyFill="1" applyBorder="1" applyAlignment="1">
      <alignment horizontal="left" vertical="center" wrapText="1"/>
    </xf>
    <xf numFmtId="0" fontId="31" fillId="0" borderId="11" xfId="6" applyFont="1" applyBorder="1" applyAlignment="1">
      <alignment horizontal="center" vertical="center" wrapText="1"/>
    </xf>
    <xf numFmtId="0" fontId="40" fillId="0" borderId="11" xfId="6" applyFont="1" applyBorder="1" applyAlignment="1">
      <alignment horizontal="center"/>
    </xf>
    <xf numFmtId="0" fontId="57" fillId="0" borderId="0" xfId="6" applyFont="1" applyAlignment="1">
      <alignment horizontal="center" vertical="center" wrapText="1"/>
    </xf>
    <xf numFmtId="10" fontId="19" fillId="0" borderId="11" xfId="2" applyNumberFormat="1" applyFont="1" applyBorder="1" applyAlignment="1">
      <alignment horizontal="left" wrapText="1"/>
    </xf>
    <xf numFmtId="0" fontId="19" fillId="0" borderId="11" xfId="17" applyFont="1" applyBorder="1" applyAlignment="1">
      <alignment horizontal="left" wrapText="1"/>
    </xf>
    <xf numFmtId="0" fontId="31" fillId="0" borderId="11" xfId="6" applyFont="1" applyBorder="1"/>
    <xf numFmtId="0" fontId="31" fillId="0" borderId="11" xfId="6" applyFont="1" applyBorder="1" applyAlignment="1">
      <alignment horizontal="center"/>
    </xf>
    <xf numFmtId="4" fontId="31" fillId="0" borderId="11" xfId="0" applyNumberFormat="1" applyFont="1" applyBorder="1" applyAlignment="1">
      <alignment horizontal="right" wrapText="1"/>
    </xf>
    <xf numFmtId="10" fontId="6" fillId="0" borderId="11" xfId="2" applyNumberFormat="1" applyFont="1" applyFill="1" applyBorder="1" applyAlignment="1">
      <alignment horizontal="right" wrapText="1"/>
    </xf>
    <xf numFmtId="0" fontId="7" fillId="2" borderId="14" xfId="6" applyFont="1" applyFill="1" applyBorder="1" applyAlignment="1">
      <alignment horizontal="center"/>
    </xf>
    <xf numFmtId="0" fontId="31" fillId="0" borderId="11" xfId="0" applyFont="1" applyBorder="1" applyAlignment="1">
      <alignment horizontal="center" vertical="center" wrapText="1"/>
    </xf>
    <xf numFmtId="0" fontId="0" fillId="0" borderId="11" xfId="0" applyBorder="1" applyAlignment="1">
      <alignment horizontal="center" vertical="center" wrapText="1"/>
    </xf>
    <xf numFmtId="4" fontId="19" fillId="0" borderId="11" xfId="6" applyNumberFormat="1" applyFont="1" applyBorder="1" applyAlignment="1">
      <alignment vertical="center" wrapText="1"/>
    </xf>
    <xf numFmtId="4" fontId="23" fillId="0" borderId="11" xfId="6" applyNumberFormat="1" applyFont="1" applyBorder="1" applyAlignment="1">
      <alignment vertical="center" wrapText="1"/>
    </xf>
    <xf numFmtId="4" fontId="19" fillId="0" borderId="11" xfId="6" quotePrefix="1" applyNumberFormat="1" applyFont="1" applyBorder="1" applyAlignment="1">
      <alignment horizontal="right" vertical="center" wrapText="1"/>
    </xf>
    <xf numFmtId="0" fontId="75" fillId="7" borderId="11" xfId="6" applyFont="1" applyFill="1" applyBorder="1" applyAlignment="1">
      <alignment vertical="center" wrapText="1"/>
    </xf>
    <xf numFmtId="0" fontId="75" fillId="7" borderId="15" xfId="6" applyFont="1" applyFill="1" applyBorder="1" applyAlignment="1">
      <alignment vertical="center" wrapText="1"/>
    </xf>
    <xf numFmtId="0" fontId="28" fillId="7" borderId="11" xfId="6" applyFont="1" applyFill="1" applyBorder="1" applyAlignment="1">
      <alignment vertical="center"/>
    </xf>
    <xf numFmtId="0" fontId="23" fillId="4" borderId="11" xfId="9" applyFont="1" applyFill="1" applyBorder="1"/>
    <xf numFmtId="0" fontId="23" fillId="4" borderId="11" xfId="9" applyFont="1" applyFill="1" applyBorder="1" applyAlignment="1">
      <alignment vertical="center" wrapText="1"/>
    </xf>
    <xf numFmtId="3" fontId="19" fillId="0" borderId="11" xfId="6" applyNumberFormat="1" applyFont="1" applyBorder="1" applyAlignment="1">
      <alignment horizontal="center" vertical="center" wrapText="1"/>
    </xf>
    <xf numFmtId="3" fontId="19" fillId="0" borderId="11" xfId="6" applyNumberFormat="1" applyFont="1" applyBorder="1" applyAlignment="1">
      <alignment horizontal="center" vertical="center"/>
    </xf>
    <xf numFmtId="3" fontId="23" fillId="0" borderId="11" xfId="6" applyNumberFormat="1" applyFont="1" applyBorder="1" applyAlignment="1">
      <alignment horizontal="center" vertical="center"/>
    </xf>
    <xf numFmtId="10" fontId="19" fillId="0" borderId="11" xfId="6" applyNumberFormat="1" applyFont="1" applyBorder="1" applyAlignment="1">
      <alignment horizontal="center" vertical="center" wrapText="1"/>
    </xf>
    <xf numFmtId="10" fontId="19" fillId="3" borderId="11" xfId="6" applyNumberFormat="1" applyFont="1" applyFill="1" applyBorder="1" applyAlignment="1">
      <alignment horizontal="center" vertical="center" wrapText="1"/>
    </xf>
    <xf numFmtId="0" fontId="19" fillId="0" borderId="19" xfId="6" applyFont="1" applyBorder="1"/>
    <xf numFmtId="4" fontId="19" fillId="0" borderId="11" xfId="9" applyNumberFormat="1" applyFont="1" applyBorder="1" applyAlignment="1">
      <alignment vertical="center" wrapText="1"/>
    </xf>
    <xf numFmtId="4" fontId="19" fillId="0" borderId="11" xfId="9" applyNumberFormat="1" applyFont="1" applyBorder="1" applyAlignment="1">
      <alignment vertical="center"/>
    </xf>
    <xf numFmtId="4" fontId="23" fillId="3" borderId="11" xfId="9" applyNumberFormat="1" applyFont="1" applyFill="1" applyBorder="1" applyAlignment="1">
      <alignment vertical="center" wrapText="1"/>
    </xf>
    <xf numFmtId="4" fontId="19" fillId="3" borderId="11" xfId="9" applyNumberFormat="1" applyFont="1" applyFill="1" applyBorder="1" applyAlignment="1">
      <alignment vertical="center" wrapText="1"/>
    </xf>
    <xf numFmtId="3" fontId="19" fillId="3" borderId="11" xfId="9" applyNumberFormat="1" applyFont="1" applyFill="1" applyBorder="1" applyAlignment="1">
      <alignment vertical="center" wrapText="1"/>
    </xf>
    <xf numFmtId="3" fontId="23" fillId="3" borderId="11" xfId="9" applyNumberFormat="1" applyFont="1" applyFill="1" applyBorder="1" applyAlignment="1">
      <alignment vertical="center" wrapText="1"/>
    </xf>
    <xf numFmtId="4" fontId="23" fillId="0" borderId="11" xfId="9" applyNumberFormat="1" applyFont="1" applyBorder="1" applyAlignment="1">
      <alignment vertical="center" wrapText="1"/>
    </xf>
    <xf numFmtId="4" fontId="19" fillId="0" borderId="11" xfId="0" applyNumberFormat="1" applyFont="1" applyBorder="1" applyAlignment="1">
      <alignment vertical="center" wrapText="1"/>
    </xf>
    <xf numFmtId="3" fontId="77" fillId="0" borderId="11" xfId="9" quotePrefix="1" applyNumberFormat="1" applyFont="1" applyBorder="1" applyAlignment="1">
      <alignment vertical="center" wrapText="1"/>
    </xf>
    <xf numFmtId="3" fontId="19" fillId="0" borderId="11" xfId="9" quotePrefix="1" applyNumberFormat="1" applyFont="1" applyBorder="1" applyAlignment="1">
      <alignment horizontal="center" vertical="center" wrapText="1"/>
    </xf>
    <xf numFmtId="0" fontId="19" fillId="0" borderId="13" xfId="0" applyFont="1" applyBorder="1" applyAlignment="1">
      <alignment wrapText="1"/>
    </xf>
    <xf numFmtId="0" fontId="28" fillId="0" borderId="13" xfId="0" applyFont="1" applyBorder="1" applyAlignment="1">
      <alignment wrapText="1"/>
    </xf>
    <xf numFmtId="10" fontId="28" fillId="0" borderId="13" xfId="0" applyNumberFormat="1" applyFont="1" applyBorder="1" applyAlignment="1">
      <alignment wrapText="1"/>
    </xf>
    <xf numFmtId="10" fontId="19" fillId="0" borderId="13" xfId="0" applyNumberFormat="1" applyFont="1" applyBorder="1" applyAlignment="1">
      <alignment wrapText="1"/>
    </xf>
    <xf numFmtId="10" fontId="28" fillId="11" borderId="11" xfId="0" applyNumberFormat="1" applyFont="1" applyFill="1" applyBorder="1" applyAlignment="1">
      <alignment wrapText="1"/>
    </xf>
    <xf numFmtId="0" fontId="28" fillId="11" borderId="13" xfId="0" applyFont="1" applyFill="1" applyBorder="1" applyAlignment="1">
      <alignment wrapText="1"/>
    </xf>
    <xf numFmtId="10" fontId="28" fillId="11" borderId="13" xfId="0" applyNumberFormat="1" applyFont="1" applyFill="1" applyBorder="1" applyAlignment="1">
      <alignment wrapText="1"/>
    </xf>
    <xf numFmtId="43" fontId="19" fillId="0" borderId="11" xfId="1" applyFont="1" applyFill="1" applyBorder="1" applyAlignment="1" applyProtection="1">
      <alignment horizontal="right" vertical="center" wrapText="1"/>
    </xf>
    <xf numFmtId="43" fontId="19" fillId="0" borderId="11" xfId="6" applyNumberFormat="1" applyFont="1" applyBorder="1" applyAlignment="1">
      <alignment horizontal="right" vertical="center" wrapText="1"/>
    </xf>
    <xf numFmtId="43" fontId="19" fillId="0" borderId="11" xfId="6" quotePrefix="1" applyNumberFormat="1" applyFont="1" applyBorder="1" applyAlignment="1">
      <alignment horizontal="right" vertical="center" wrapText="1"/>
    </xf>
    <xf numFmtId="43" fontId="19" fillId="0" borderId="11" xfId="1" applyFont="1" applyBorder="1" applyAlignment="1">
      <alignment horizontal="right" vertical="center" wrapText="1"/>
    </xf>
    <xf numFmtId="43" fontId="19" fillId="0" borderId="11" xfId="1" quotePrefix="1" applyFont="1" applyBorder="1" applyAlignment="1">
      <alignment vertical="center" wrapText="1"/>
    </xf>
    <xf numFmtId="0" fontId="19" fillId="0" borderId="11" xfId="9" quotePrefix="1" applyFont="1" applyBorder="1" applyAlignment="1">
      <alignment horizontal="right" vertical="center" wrapText="1"/>
    </xf>
    <xf numFmtId="43" fontId="0" fillId="3" borderId="11" xfId="1" applyFont="1" applyFill="1" applyBorder="1" applyAlignment="1">
      <alignment vertical="center" wrapText="1"/>
    </xf>
    <xf numFmtId="9" fontId="19" fillId="0" borderId="11" xfId="2" applyFont="1" applyBorder="1" applyAlignment="1">
      <alignment horizontal="right" vertical="center" wrapText="1"/>
    </xf>
    <xf numFmtId="0" fontId="19" fillId="0" borderId="11" xfId="6" applyFont="1" applyBorder="1" applyAlignment="1">
      <alignment horizontal="right" vertical="center" wrapText="1"/>
    </xf>
    <xf numFmtId="10" fontId="19" fillId="0" borderId="11" xfId="2" applyNumberFormat="1" applyFont="1" applyBorder="1" applyAlignment="1">
      <alignment horizontal="right" vertical="center" wrapText="1"/>
    </xf>
    <xf numFmtId="10" fontId="19" fillId="0" borderId="11" xfId="6" applyNumberFormat="1" applyFont="1" applyBorder="1" applyAlignment="1">
      <alignment horizontal="right" vertical="center" wrapText="1"/>
    </xf>
    <xf numFmtId="4" fontId="19" fillId="0" borderId="11" xfId="18" applyNumberFormat="1" applyFont="1" applyFill="1" applyAlignment="1">
      <alignment horizontal="right" vertical="center" wrapText="1"/>
      <protection locked="0"/>
    </xf>
    <xf numFmtId="0" fontId="91" fillId="0" borderId="0" xfId="7" applyFont="1" applyAlignment="1">
      <alignment vertical="center"/>
    </xf>
    <xf numFmtId="0" fontId="19" fillId="0" borderId="0" xfId="7" applyFont="1"/>
    <xf numFmtId="0" fontId="19" fillId="0" borderId="11" xfId="7" quotePrefix="1" applyFont="1" applyBorder="1" applyAlignment="1">
      <alignment horizontal="center"/>
    </xf>
    <xf numFmtId="0" fontId="19" fillId="0" borderId="11" xfId="7" quotePrefix="1" applyFont="1" applyBorder="1"/>
    <xf numFmtId="0" fontId="0" fillId="0" borderId="11" xfId="0" applyBorder="1"/>
    <xf numFmtId="167" fontId="19" fillId="0" borderId="11" xfId="25" applyNumberFormat="1" applyFont="1" applyBorder="1" applyAlignment="1">
      <alignment vertical="center"/>
    </xf>
    <xf numFmtId="43" fontId="19" fillId="0" borderId="11" xfId="1" applyFont="1" applyFill="1" applyBorder="1" applyAlignment="1" applyProtection="1">
      <alignment vertical="center" wrapText="1"/>
      <protection locked="0"/>
    </xf>
    <xf numFmtId="167" fontId="19" fillId="0" borderId="11" xfId="25" quotePrefix="1" applyNumberFormat="1" applyFont="1" applyFill="1" applyBorder="1" applyAlignment="1" applyProtection="1">
      <alignment vertical="center" wrapText="1"/>
      <protection locked="0"/>
    </xf>
    <xf numFmtId="10" fontId="0" fillId="0" borderId="11" xfId="2" applyNumberFormat="1" applyFont="1" applyFill="1" applyBorder="1" applyAlignment="1" applyProtection="1">
      <alignment vertical="center" wrapText="1"/>
      <protection locked="0"/>
    </xf>
    <xf numFmtId="167" fontId="19" fillId="0" borderId="11" xfId="25" applyNumberFormat="1" applyFont="1" applyFill="1" applyBorder="1" applyAlignment="1" applyProtection="1">
      <alignment vertical="center" wrapText="1"/>
      <protection locked="0"/>
    </xf>
    <xf numFmtId="10" fontId="0" fillId="0" borderId="11" xfId="2" applyNumberFormat="1" applyFont="1" applyBorder="1" applyAlignment="1" applyProtection="1">
      <alignment vertical="center" wrapText="1"/>
      <protection locked="0"/>
    </xf>
    <xf numFmtId="167" fontId="19" fillId="0" borderId="11" xfId="25" applyNumberFormat="1" applyFont="1" applyFill="1" applyBorder="1" applyAlignment="1">
      <alignment vertical="center"/>
    </xf>
    <xf numFmtId="0" fontId="19" fillId="0" borderId="20" xfId="7" quotePrefix="1" applyFont="1" applyBorder="1" applyAlignment="1">
      <alignment horizontal="center" vertical="center"/>
    </xf>
    <xf numFmtId="0" fontId="23" fillId="0" borderId="20" xfId="11" applyFont="1" applyBorder="1" applyAlignment="1">
      <alignment horizontal="left" vertical="center" wrapText="1"/>
    </xf>
    <xf numFmtId="167" fontId="23" fillId="0" borderId="20" xfId="25" applyNumberFormat="1" applyFont="1" applyBorder="1" applyAlignment="1">
      <alignment horizontal="right" vertical="center" wrapText="1"/>
    </xf>
    <xf numFmtId="43" fontId="23" fillId="0" borderId="20" xfId="1" applyFont="1" applyBorder="1" applyAlignment="1">
      <alignment horizontal="right" vertical="center" wrapText="1"/>
    </xf>
    <xf numFmtId="3" fontId="52" fillId="18" borderId="20" xfId="18" applyFont="1" applyFill="1" applyBorder="1" applyAlignment="1">
      <alignment horizontal="center" vertical="center"/>
      <protection locked="0"/>
    </xf>
    <xf numFmtId="43" fontId="19" fillId="3" borderId="11" xfId="1" quotePrefix="1" applyFont="1" applyFill="1" applyBorder="1" applyAlignment="1">
      <alignment horizontal="right" vertical="center" wrapText="1"/>
    </xf>
    <xf numFmtId="43" fontId="23" fillId="3" borderId="11" xfId="1" quotePrefix="1" applyFont="1" applyFill="1" applyBorder="1" applyAlignment="1">
      <alignment horizontal="right" vertical="center" wrapText="1"/>
    </xf>
    <xf numFmtId="43" fontId="19" fillId="0" borderId="11" xfId="1" quotePrefix="1" applyFont="1" applyBorder="1" applyAlignment="1">
      <alignment horizontal="right" vertical="center"/>
    </xf>
    <xf numFmtId="43" fontId="19" fillId="0" borderId="11" xfId="1" quotePrefix="1" applyFont="1" applyBorder="1" applyAlignment="1">
      <alignment horizontal="right" vertical="center" wrapText="1"/>
    </xf>
    <xf numFmtId="43" fontId="19" fillId="6" borderId="11" xfId="1" applyFont="1" applyFill="1" applyBorder="1" applyAlignment="1">
      <alignment vertical="center" wrapText="1"/>
    </xf>
    <xf numFmtId="43" fontId="19" fillId="3" borderId="11" xfId="1" quotePrefix="1" applyFont="1" applyFill="1" applyBorder="1" applyAlignment="1">
      <alignment vertical="center" wrapText="1"/>
    </xf>
    <xf numFmtId="43" fontId="23" fillId="3" borderId="11" xfId="1" applyFont="1" applyFill="1" applyBorder="1" applyAlignment="1">
      <alignment vertical="center" wrapText="1"/>
    </xf>
    <xf numFmtId="43" fontId="19" fillId="3" borderId="11" xfId="1" applyFont="1" applyFill="1" applyBorder="1" applyAlignment="1">
      <alignment vertical="center" wrapText="1"/>
    </xf>
    <xf numFmtId="43" fontId="19" fillId="3" borderId="15" xfId="1" applyFont="1" applyFill="1" applyBorder="1" applyAlignment="1">
      <alignment vertical="center" wrapText="1"/>
    </xf>
    <xf numFmtId="43" fontId="31" fillId="3" borderId="11" xfId="1" applyFont="1" applyFill="1" applyBorder="1" applyAlignment="1">
      <alignment horizontal="right" vertical="center" wrapText="1"/>
    </xf>
    <xf numFmtId="43" fontId="0" fillId="3" borderId="11" xfId="1" applyFont="1" applyFill="1" applyBorder="1" applyAlignment="1">
      <alignment horizontal="right" vertical="center" wrapText="1"/>
    </xf>
    <xf numFmtId="43" fontId="0" fillId="0" borderId="11" xfId="1" applyFont="1" applyBorder="1" applyAlignment="1">
      <alignment horizontal="right"/>
    </xf>
    <xf numFmtId="43" fontId="0" fillId="7" borderId="11" xfId="1" applyFont="1" applyFill="1" applyBorder="1" applyAlignment="1">
      <alignment horizontal="right"/>
    </xf>
    <xf numFmtId="43" fontId="0" fillId="0" borderId="11" xfId="1" applyFont="1" applyBorder="1" applyAlignment="1">
      <alignment horizontal="right" wrapText="1"/>
    </xf>
    <xf numFmtId="43" fontId="31" fillId="0" borderId="11" xfId="1" applyFont="1" applyBorder="1" applyAlignment="1">
      <alignment horizontal="right" wrapText="1"/>
    </xf>
    <xf numFmtId="43" fontId="36" fillId="0" borderId="11" xfId="1" applyFont="1" applyBorder="1" applyAlignment="1">
      <alignment horizontal="right" vertical="center" wrapText="1"/>
    </xf>
    <xf numFmtId="43" fontId="28" fillId="7" borderId="11" xfId="1" applyFont="1" applyFill="1" applyBorder="1" applyAlignment="1">
      <alignment horizontal="right" vertical="center" wrapText="1"/>
    </xf>
    <xf numFmtId="43" fontId="28" fillId="3" borderId="11" xfId="1" applyFont="1" applyFill="1" applyBorder="1" applyAlignment="1">
      <alignment horizontal="right" vertical="center" wrapText="1"/>
    </xf>
    <xf numFmtId="43" fontId="28" fillId="0" borderId="11" xfId="1" applyFont="1" applyBorder="1" applyAlignment="1">
      <alignment horizontal="right" vertical="center" wrapText="1"/>
    </xf>
    <xf numFmtId="43" fontId="6" fillId="0" borderId="11" xfId="1" applyFont="1" applyBorder="1" applyAlignment="1">
      <alignment horizontal="right" wrapText="1"/>
    </xf>
    <xf numFmtId="43" fontId="19" fillId="0" borderId="11" xfId="1" applyFont="1" applyBorder="1" applyAlignment="1">
      <alignment vertical="top" wrapText="1"/>
    </xf>
    <xf numFmtId="43" fontId="23" fillId="0" borderId="11" xfId="1" applyFont="1" applyBorder="1" applyAlignment="1">
      <alignment vertical="top" wrapText="1"/>
    </xf>
    <xf numFmtId="43" fontId="6" fillId="0" borderId="11" xfId="1" applyFont="1" applyBorder="1" applyAlignment="1">
      <alignment wrapText="1"/>
    </xf>
    <xf numFmtId="43" fontId="31" fillId="0" borderId="11" xfId="1" applyFont="1" applyBorder="1" applyAlignment="1">
      <alignment wrapText="1"/>
    </xf>
    <xf numFmtId="43" fontId="6" fillId="0" borderId="11" xfId="1" applyFont="1" applyBorder="1" applyAlignment="1">
      <alignment horizontal="right" vertical="center" wrapText="1"/>
    </xf>
    <xf numFmtId="43" fontId="31" fillId="0" borderId="11" xfId="1" applyFont="1" applyBorder="1" applyAlignment="1">
      <alignment horizontal="right" vertical="center" wrapText="1"/>
    </xf>
    <xf numFmtId="43" fontId="36" fillId="0" borderId="13" xfId="1" applyFont="1" applyBorder="1" applyAlignment="1">
      <alignment wrapText="1"/>
    </xf>
    <xf numFmtId="43" fontId="36" fillId="0" borderId="15" xfId="1" applyFont="1" applyBorder="1" applyAlignment="1">
      <alignment wrapText="1"/>
    </xf>
    <xf numFmtId="43" fontId="28" fillId="0" borderId="13" xfId="1" applyFont="1" applyBorder="1" applyAlignment="1">
      <alignment wrapText="1"/>
    </xf>
    <xf numFmtId="43" fontId="28" fillId="0" borderId="15" xfId="1" applyFont="1" applyBorder="1" applyAlignment="1">
      <alignment wrapText="1"/>
    </xf>
    <xf numFmtId="10" fontId="19" fillId="0" borderId="11" xfId="2" applyNumberFormat="1" applyFont="1" applyFill="1" applyBorder="1" applyAlignment="1" applyProtection="1">
      <alignment horizontal="right" vertical="center" wrapText="1"/>
      <protection locked="0"/>
    </xf>
    <xf numFmtId="4" fontId="19" fillId="0" borderId="11" xfId="18" applyNumberFormat="1" applyFont="1" applyFill="1">
      <alignment horizontal="right" vertical="center"/>
      <protection locked="0"/>
    </xf>
    <xf numFmtId="4" fontId="36" fillId="0" borderId="13" xfId="0" applyNumberFormat="1" applyFont="1" applyBorder="1"/>
    <xf numFmtId="4" fontId="36" fillId="0" borderId="15" xfId="0" applyNumberFormat="1" applyFont="1" applyBorder="1"/>
    <xf numFmtId="4" fontId="28" fillId="0" borderId="13" xfId="0" applyNumberFormat="1" applyFont="1" applyBorder="1"/>
    <xf numFmtId="4" fontId="28" fillId="0" borderId="15" xfId="0" applyNumberFormat="1" applyFont="1" applyBorder="1"/>
    <xf numFmtId="4" fontId="28" fillId="0" borderId="11" xfId="0" applyNumberFormat="1" applyFont="1" applyBorder="1"/>
    <xf numFmtId="169" fontId="19" fillId="0" borderId="0" xfId="6" applyNumberFormat="1" applyFont="1" applyAlignment="1">
      <alignment horizontal="center"/>
    </xf>
    <xf numFmtId="43" fontId="28" fillId="0" borderId="11" xfId="1" applyFont="1" applyBorder="1" applyAlignment="1">
      <alignment wrapText="1"/>
    </xf>
    <xf numFmtId="43" fontId="19" fillId="0" borderId="11" xfId="1" applyFont="1" applyBorder="1" applyAlignment="1">
      <alignment vertical="center" wrapText="1"/>
    </xf>
    <xf numFmtId="43" fontId="19" fillId="0" borderId="11" xfId="1" applyFont="1" applyBorder="1" applyAlignment="1">
      <alignment horizontal="center" vertical="center" wrapText="1"/>
    </xf>
    <xf numFmtId="43" fontId="23" fillId="0" borderId="11" xfId="1" applyFont="1" applyBorder="1" applyAlignment="1">
      <alignment horizontal="right" vertical="center" wrapText="1"/>
    </xf>
    <xf numFmtId="43" fontId="23" fillId="0" borderId="11" xfId="1" applyFont="1" applyBorder="1" applyAlignment="1">
      <alignment vertical="center" wrapText="1"/>
    </xf>
    <xf numFmtId="43" fontId="23" fillId="0" borderId="11" xfId="1" applyFont="1" applyBorder="1" applyAlignment="1">
      <alignment horizontal="center" vertical="center" wrapText="1"/>
    </xf>
    <xf numFmtId="0" fontId="49" fillId="0" borderId="0" xfId="6" applyFont="1"/>
    <xf numFmtId="0" fontId="3" fillId="0" borderId="0" xfId="30" applyFont="1"/>
    <xf numFmtId="43" fontId="28" fillId="11" borderId="11" xfId="1" applyFont="1" applyFill="1" applyBorder="1" applyAlignment="1">
      <alignment wrapText="1"/>
    </xf>
    <xf numFmtId="43" fontId="28" fillId="11" borderId="15" xfId="1" applyFont="1" applyFill="1" applyBorder="1" applyAlignment="1">
      <alignment wrapText="1"/>
    </xf>
    <xf numFmtId="43" fontId="28" fillId="11" borderId="13" xfId="1" applyFont="1" applyFill="1" applyBorder="1" applyAlignment="1">
      <alignment wrapText="1"/>
    </xf>
    <xf numFmtId="43" fontId="28" fillId="11" borderId="15" xfId="1" applyFont="1" applyFill="1" applyBorder="1"/>
    <xf numFmtId="43" fontId="28" fillId="11" borderId="13" xfId="1" applyFont="1" applyFill="1" applyBorder="1"/>
    <xf numFmtId="43" fontId="19" fillId="17" borderId="15" xfId="1" applyFont="1" applyFill="1" applyBorder="1" applyAlignment="1">
      <alignment wrapText="1"/>
    </xf>
    <xf numFmtId="43" fontId="19" fillId="17" borderId="13" xfId="1" applyFont="1" applyFill="1" applyBorder="1" applyAlignment="1">
      <alignment wrapText="1"/>
    </xf>
    <xf numFmtId="14" fontId="7" fillId="2" borderId="11" xfId="6" applyNumberFormat="1" applyFont="1" applyFill="1" applyBorder="1" applyAlignment="1">
      <alignment horizontal="center" vertical="center"/>
    </xf>
    <xf numFmtId="43" fontId="19" fillId="11" borderId="11" xfId="1" applyFont="1" applyFill="1" applyBorder="1" applyAlignment="1">
      <alignment horizontal="right" vertical="center" wrapText="1"/>
    </xf>
    <xf numFmtId="43" fontId="28" fillId="12" borderId="11" xfId="1" applyFont="1" applyFill="1" applyBorder="1" applyAlignment="1">
      <alignment horizontal="right" vertical="center" wrapText="1"/>
    </xf>
    <xf numFmtId="43" fontId="28" fillId="0" borderId="15" xfId="1" applyFont="1" applyBorder="1" applyAlignment="1">
      <alignment horizontal="right" vertical="center" wrapText="1"/>
    </xf>
    <xf numFmtId="43" fontId="82" fillId="0" borderId="0" xfId="1" applyFont="1" applyAlignment="1">
      <alignment horizontal="left" vertical="center"/>
    </xf>
    <xf numFmtId="43" fontId="7" fillId="13" borderId="11" xfId="1" applyFont="1" applyFill="1" applyBorder="1" applyAlignment="1">
      <alignment horizontal="center" vertical="center" wrapText="1"/>
    </xf>
    <xf numFmtId="43" fontId="4" fillId="0" borderId="0" xfId="1" applyFont="1" applyAlignment="1">
      <alignment horizontal="left" vertical="center"/>
    </xf>
    <xf numFmtId="43" fontId="7" fillId="2" borderId="11" xfId="1" applyFont="1" applyFill="1" applyBorder="1" applyAlignment="1">
      <alignment horizontal="center" vertical="center" wrapText="1"/>
    </xf>
    <xf numFmtId="43" fontId="28" fillId="0" borderId="0" xfId="1" applyFont="1"/>
    <xf numFmtId="165" fontId="4" fillId="0" borderId="0" xfId="30" applyNumberFormat="1"/>
    <xf numFmtId="165" fontId="126" fillId="0" borderId="32" xfId="1" applyNumberFormat="1" applyFont="1" applyBorder="1" applyAlignment="1">
      <alignment horizontal="right" vertical="center" wrapText="1"/>
    </xf>
    <xf numFmtId="165" fontId="19" fillId="0" borderId="0" xfId="1" applyNumberFormat="1" applyFont="1"/>
    <xf numFmtId="10" fontId="19" fillId="0" borderId="11" xfId="18" applyNumberFormat="1" applyFont="1" applyFill="1" applyAlignment="1">
      <alignment horizontal="center" vertical="top"/>
      <protection locked="0"/>
    </xf>
    <xf numFmtId="10" fontId="19" fillId="3" borderId="11" xfId="18" applyNumberFormat="1" applyFont="1" applyFill="1" applyAlignment="1">
      <alignment horizontal="center" vertical="top"/>
      <protection locked="0"/>
    </xf>
    <xf numFmtId="0" fontId="19" fillId="3" borderId="28" xfId="6" applyFont="1" applyFill="1" applyBorder="1" applyAlignment="1">
      <alignment vertical="center" wrapText="1"/>
    </xf>
    <xf numFmtId="0" fontId="23" fillId="5" borderId="28" xfId="0" applyFont="1" applyFill="1" applyBorder="1" applyAlignment="1">
      <alignment vertical="center" wrapText="1"/>
    </xf>
    <xf numFmtId="0" fontId="23" fillId="5" borderId="28" xfId="6" applyFont="1" applyFill="1" applyBorder="1" applyAlignment="1">
      <alignment vertical="center" wrapText="1"/>
    </xf>
    <xf numFmtId="0" fontId="33" fillId="4" borderId="28" xfId="6" applyFont="1" applyFill="1" applyBorder="1" applyAlignment="1">
      <alignment vertical="center" wrapText="1"/>
    </xf>
    <xf numFmtId="0" fontId="23" fillId="5" borderId="28" xfId="6" applyFont="1" applyFill="1" applyBorder="1" applyAlignment="1">
      <alignment horizontal="center" vertical="center" wrapText="1"/>
    </xf>
    <xf numFmtId="43" fontId="3" fillId="0" borderId="0" xfId="1" applyFont="1" applyAlignment="1">
      <alignment horizontal="left" vertical="center"/>
    </xf>
    <xf numFmtId="0" fontId="7" fillId="2" borderId="28" xfId="6" applyFont="1" applyFill="1" applyBorder="1" applyAlignment="1">
      <alignment horizontal="center" vertical="center"/>
    </xf>
    <xf numFmtId="0" fontId="7" fillId="2" borderId="28" xfId="6" applyFont="1" applyFill="1" applyBorder="1" applyAlignment="1">
      <alignment horizontal="center" vertical="center" wrapText="1"/>
    </xf>
    <xf numFmtId="49" fontId="7" fillId="2" borderId="28" xfId="6" applyNumberFormat="1" applyFont="1" applyFill="1" applyBorder="1" applyAlignment="1">
      <alignment horizontal="center" vertical="center"/>
    </xf>
    <xf numFmtId="9" fontId="7" fillId="2" borderId="28" xfId="6" applyNumberFormat="1" applyFont="1" applyFill="1" applyBorder="1" applyAlignment="1">
      <alignment horizontal="center" vertical="center" wrapText="1"/>
    </xf>
    <xf numFmtId="0" fontId="23" fillId="4" borderId="28" xfId="9" applyFont="1" applyFill="1" applyBorder="1"/>
    <xf numFmtId="0" fontId="23" fillId="4" borderId="28" xfId="9" applyFont="1" applyFill="1" applyBorder="1" applyAlignment="1">
      <alignment wrapText="1"/>
    </xf>
    <xf numFmtId="0" fontId="23" fillId="4" borderId="28" xfId="9" applyFont="1" applyFill="1" applyBorder="1" applyAlignment="1">
      <alignment vertical="center"/>
    </xf>
    <xf numFmtId="0" fontId="23" fillId="4" borderId="28" xfId="6" applyFont="1" applyFill="1" applyBorder="1" applyAlignment="1">
      <alignment vertical="center" wrapText="1"/>
    </xf>
    <xf numFmtId="43" fontId="0" fillId="0" borderId="28" xfId="1" applyFont="1" applyBorder="1" applyAlignment="1">
      <alignment horizontal="right" wrapText="1"/>
    </xf>
    <xf numFmtId="43" fontId="31" fillId="0" borderId="28" xfId="1" applyFont="1" applyBorder="1" applyAlignment="1">
      <alignment horizontal="right" wrapText="1"/>
    </xf>
    <xf numFmtId="0" fontId="28" fillId="12" borderId="28" xfId="30" applyFont="1" applyFill="1" applyBorder="1" applyAlignment="1">
      <alignment horizontal="center" wrapText="1"/>
    </xf>
    <xf numFmtId="0" fontId="23" fillId="4" borderId="28" xfId="6" applyFont="1" applyFill="1" applyBorder="1" applyAlignment="1">
      <alignment horizontal="center" vertical="center" wrapText="1"/>
    </xf>
    <xf numFmtId="43" fontId="28" fillId="12" borderId="28" xfId="1" applyFont="1" applyFill="1" applyBorder="1" applyAlignment="1">
      <alignment horizontal="center" wrapText="1"/>
    </xf>
    <xf numFmtId="0" fontId="31" fillId="0" borderId="28" xfId="6" applyFont="1" applyBorder="1" applyAlignment="1">
      <alignment vertical="center" wrapText="1"/>
    </xf>
    <xf numFmtId="0" fontId="6" fillId="0" borderId="28" xfId="6" applyFont="1" applyBorder="1" applyAlignment="1">
      <alignment horizontal="left" vertical="center" indent="3"/>
    </xf>
    <xf numFmtId="0" fontId="6" fillId="0" borderId="28" xfId="6" applyFont="1" applyBorder="1" applyAlignment="1">
      <alignment horizontal="left" vertical="center" wrapText="1" indent="3"/>
    </xf>
    <xf numFmtId="0" fontId="31" fillId="0" borderId="28" xfId="6" applyFont="1" applyBorder="1" applyAlignment="1">
      <alignment vertical="center"/>
    </xf>
    <xf numFmtId="0" fontId="19" fillId="0" borderId="28" xfId="6" applyFont="1" applyBorder="1" applyAlignment="1">
      <alignment vertical="center" wrapText="1"/>
    </xf>
    <xf numFmtId="0" fontId="31" fillId="0" borderId="11" xfId="6" applyFont="1" applyBorder="1" applyAlignment="1">
      <alignment horizontal="left"/>
    </xf>
    <xf numFmtId="43" fontId="19" fillId="0" borderId="0" xfId="1" applyFont="1"/>
    <xf numFmtId="3" fontId="19" fillId="0" borderId="11" xfId="23" applyNumberFormat="1" applyFont="1" applyBorder="1" applyAlignment="1">
      <alignment horizontal="right" vertical="center" wrapText="1"/>
    </xf>
    <xf numFmtId="3" fontId="19" fillId="0" borderId="11" xfId="0" applyNumberFormat="1" applyFont="1" applyBorder="1" applyAlignment="1">
      <alignment horizontal="right" vertical="center" wrapText="1"/>
    </xf>
    <xf numFmtId="43" fontId="6" fillId="0" borderId="11" xfId="1" applyFont="1" applyBorder="1"/>
    <xf numFmtId="43" fontId="6" fillId="0" borderId="11" xfId="1" applyFont="1" applyBorder="1" applyAlignment="1">
      <alignment horizontal="right" vertical="center"/>
    </xf>
    <xf numFmtId="43" fontId="19" fillId="0" borderId="11" xfId="1" applyFont="1" applyBorder="1"/>
    <xf numFmtId="43" fontId="23" fillId="0" borderId="11" xfId="1" applyFont="1" applyBorder="1"/>
    <xf numFmtId="43" fontId="31" fillId="0" borderId="11" xfId="1" applyFont="1" applyBorder="1" applyAlignment="1">
      <alignment horizontal="right" vertical="center"/>
    </xf>
    <xf numFmtId="43" fontId="19" fillId="3" borderId="15" xfId="1" applyFont="1" applyFill="1" applyBorder="1" applyAlignment="1">
      <alignment horizontal="right" vertical="center" wrapText="1"/>
    </xf>
    <xf numFmtId="43" fontId="19" fillId="3" borderId="11" xfId="1" applyFont="1" applyFill="1" applyBorder="1" applyAlignment="1">
      <alignment horizontal="right" vertical="center" wrapText="1"/>
    </xf>
    <xf numFmtId="43" fontId="19" fillId="0" borderId="28" xfId="1" applyFont="1" applyBorder="1" applyAlignment="1">
      <alignment horizontal="right" vertical="center" wrapText="1"/>
    </xf>
    <xf numFmtId="43" fontId="85" fillId="15" borderId="11" xfId="1" applyFont="1" applyFill="1" applyBorder="1" applyAlignment="1">
      <alignment vertical="center" wrapText="1"/>
    </xf>
    <xf numFmtId="0" fontId="19" fillId="0" borderId="0" xfId="6" applyFont="1" applyAlignment="1">
      <alignment wrapText="1"/>
    </xf>
    <xf numFmtId="43" fontId="23" fillId="3" borderId="11" xfId="1" applyFont="1" applyFill="1" applyBorder="1" applyAlignment="1">
      <alignment horizontal="right" vertical="center" wrapText="1"/>
    </xf>
    <xf numFmtId="43" fontId="53" fillId="7" borderId="11" xfId="1" applyFont="1" applyFill="1" applyBorder="1" applyAlignment="1">
      <alignment horizontal="right" vertical="center" wrapText="1"/>
    </xf>
    <xf numFmtId="43" fontId="23" fillId="0" borderId="11" xfId="1" applyFont="1" applyBorder="1" applyAlignment="1">
      <alignment horizontal="right"/>
    </xf>
    <xf numFmtId="10" fontId="0" fillId="0" borderId="11" xfId="2" applyNumberFormat="1" applyFont="1" applyBorder="1"/>
    <xf numFmtId="43" fontId="0" fillId="0" borderId="11" xfId="1" applyFont="1" applyBorder="1"/>
    <xf numFmtId="43" fontId="6" fillId="0" borderId="11" xfId="1" applyFont="1" applyBorder="1" applyAlignment="1">
      <alignment horizontal="right"/>
    </xf>
    <xf numFmtId="43" fontId="28" fillId="12" borderId="11" xfId="1" applyFont="1" applyFill="1" applyBorder="1" applyAlignment="1">
      <alignment wrapText="1"/>
    </xf>
    <xf numFmtId="43" fontId="127" fillId="10" borderId="11" xfId="1" applyFont="1" applyFill="1" applyBorder="1" applyAlignment="1">
      <alignment horizontal="right" vertical="center" wrapText="1"/>
    </xf>
    <xf numFmtId="43" fontId="19" fillId="10" borderId="11" xfId="1" applyFont="1" applyFill="1" applyBorder="1" applyAlignment="1">
      <alignment horizontal="right" vertical="center" wrapText="1"/>
    </xf>
    <xf numFmtId="43" fontId="127" fillId="0" borderId="11" xfId="1" applyFont="1" applyBorder="1" applyAlignment="1">
      <alignment horizontal="right" vertical="center" wrapText="1"/>
    </xf>
    <xf numFmtId="43" fontId="28" fillId="0" borderId="32" xfId="1" applyFont="1" applyBorder="1" applyAlignment="1">
      <alignment horizontal="right" vertical="center" wrapText="1"/>
    </xf>
    <xf numFmtId="43" fontId="36" fillId="0" borderId="32" xfId="1" applyFont="1" applyBorder="1" applyAlignment="1">
      <alignment horizontal="right" vertical="center" wrapText="1"/>
    </xf>
    <xf numFmtId="43" fontId="75" fillId="7" borderId="15" xfId="1" applyFont="1" applyFill="1" applyBorder="1" applyAlignment="1">
      <alignment horizontal="right" vertical="center" wrapText="1"/>
    </xf>
    <xf numFmtId="43" fontId="23" fillId="7" borderId="28" xfId="1" applyFont="1" applyFill="1" applyBorder="1" applyAlignment="1">
      <alignment horizontal="left" vertical="center"/>
    </xf>
    <xf numFmtId="43" fontId="19" fillId="7" borderId="11" xfId="1" applyFont="1" applyFill="1" applyBorder="1" applyAlignment="1">
      <alignment horizontal="left" vertical="center"/>
    </xf>
    <xf numFmtId="43" fontId="19" fillId="0" borderId="15" xfId="1" applyFont="1" applyBorder="1" applyAlignment="1">
      <alignment horizontal="center" vertical="center" wrapText="1"/>
    </xf>
    <xf numFmtId="43" fontId="23" fillId="0" borderId="11" xfId="1" applyFont="1" applyBorder="1" applyAlignment="1">
      <alignment horizontal="center" vertical="center"/>
    </xf>
    <xf numFmtId="43" fontId="30" fillId="0" borderId="11" xfId="1" applyFont="1" applyBorder="1" applyAlignment="1">
      <alignment horizontal="center" vertical="center" wrapText="1"/>
    </xf>
    <xf numFmtId="43" fontId="23" fillId="0" borderId="11" xfId="1" applyFont="1" applyBorder="1" applyAlignment="1">
      <alignment horizontal="center"/>
    </xf>
    <xf numFmtId="43" fontId="78" fillId="0" borderId="11" xfId="1" applyFont="1" applyBorder="1" applyAlignment="1">
      <alignment horizontal="left" vertical="center"/>
    </xf>
    <xf numFmtId="43" fontId="50" fillId="0" borderId="11" xfId="1" applyFont="1" applyBorder="1" applyAlignment="1">
      <alignment vertical="center"/>
    </xf>
    <xf numFmtId="43" fontId="50" fillId="0" borderId="11" xfId="1" applyFont="1" applyBorder="1" applyAlignment="1">
      <alignment vertical="center" wrapText="1"/>
    </xf>
    <xf numFmtId="10" fontId="19" fillId="3" borderId="11" xfId="2" applyNumberFormat="1" applyFont="1" applyFill="1" applyBorder="1" applyAlignment="1">
      <alignment horizontal="right" vertical="center" wrapText="1"/>
    </xf>
    <xf numFmtId="43" fontId="6" fillId="0" borderId="11" xfId="1" applyFont="1" applyBorder="1" applyAlignment="1">
      <alignment vertical="center"/>
    </xf>
    <xf numFmtId="0" fontId="40" fillId="6" borderId="11" xfId="0" applyFont="1" applyFill="1" applyBorder="1" applyAlignment="1">
      <alignment horizontal="left" vertical="center" wrapText="1"/>
    </xf>
    <xf numFmtId="43" fontId="86" fillId="0" borderId="11" xfId="1" applyFont="1" applyBorder="1" applyAlignment="1">
      <alignment wrapText="1"/>
    </xf>
    <xf numFmtId="43" fontId="86" fillId="0" borderId="15" xfId="1" applyFont="1" applyBorder="1" applyAlignment="1">
      <alignment wrapText="1"/>
    </xf>
    <xf numFmtId="43" fontId="86" fillId="0" borderId="13" xfId="1" applyFont="1" applyBorder="1" applyAlignment="1">
      <alignment wrapText="1"/>
    </xf>
    <xf numFmtId="43" fontId="87" fillId="0" borderId="13" xfId="1" applyFont="1" applyBorder="1" applyAlignment="1">
      <alignment wrapText="1"/>
    </xf>
    <xf numFmtId="43" fontId="77" fillId="0" borderId="11" xfId="1" applyFont="1" applyBorder="1" applyAlignment="1">
      <alignment vertical="top" wrapText="1"/>
    </xf>
    <xf numFmtId="43" fontId="87" fillId="0" borderId="15" xfId="1" applyFont="1" applyBorder="1" applyAlignment="1">
      <alignment wrapText="1"/>
    </xf>
    <xf numFmtId="43" fontId="87" fillId="0" borderId="11" xfId="1" applyFont="1" applyBorder="1" applyAlignment="1">
      <alignment wrapText="1"/>
    </xf>
    <xf numFmtId="43" fontId="87" fillId="0" borderId="11" xfId="1" applyFont="1" applyBorder="1" applyAlignment="1">
      <alignment vertical="top" wrapText="1"/>
    </xf>
    <xf numFmtId="43" fontId="19" fillId="16" borderId="11" xfId="1" applyFont="1" applyFill="1" applyBorder="1" applyAlignment="1">
      <alignment horizontal="center" vertical="center" wrapText="1"/>
    </xf>
    <xf numFmtId="43" fontId="82" fillId="0" borderId="15" xfId="1" applyFont="1" applyBorder="1"/>
    <xf numFmtId="43" fontId="82" fillId="0" borderId="13" xfId="1" applyFont="1" applyBorder="1"/>
    <xf numFmtId="43" fontId="89" fillId="0" borderId="11" xfId="1" applyFont="1" applyBorder="1" applyAlignment="1">
      <alignment wrapText="1"/>
    </xf>
    <xf numFmtId="43" fontId="31" fillId="0" borderId="11" xfId="1" applyFont="1" applyBorder="1" applyAlignment="1">
      <alignment vertical="center" wrapText="1"/>
    </xf>
    <xf numFmtId="43" fontId="6" fillId="0" borderId="11" xfId="1" applyFont="1" applyBorder="1" applyAlignment="1">
      <alignment vertical="center" wrapText="1"/>
    </xf>
    <xf numFmtId="43" fontId="30" fillId="0" borderId="11" xfId="1" applyFont="1" applyBorder="1" applyAlignment="1">
      <alignment vertical="center" wrapText="1"/>
    </xf>
    <xf numFmtId="43" fontId="19" fillId="16" borderId="11" xfId="1" applyFont="1" applyFill="1" applyBorder="1" applyAlignment="1">
      <alignment horizontal="left" vertical="center" wrapText="1"/>
    </xf>
    <xf numFmtId="43" fontId="40" fillId="0" borderId="11" xfId="1" applyFont="1" applyBorder="1" applyAlignment="1">
      <alignment vertical="center" wrapText="1"/>
    </xf>
    <xf numFmtId="43" fontId="28" fillId="0" borderId="11" xfId="1" applyFont="1" applyBorder="1"/>
    <xf numFmtId="43" fontId="28" fillId="0" borderId="15" xfId="1" applyFont="1" applyBorder="1"/>
    <xf numFmtId="43" fontId="36" fillId="0" borderId="15" xfId="1" applyFont="1" applyBorder="1"/>
    <xf numFmtId="43" fontId="6" fillId="3" borderId="11" xfId="1" applyFont="1" applyFill="1" applyBorder="1" applyAlignment="1">
      <alignment wrapText="1"/>
    </xf>
    <xf numFmtId="43" fontId="6" fillId="3" borderId="11" xfId="1" applyFont="1" applyFill="1" applyBorder="1" applyAlignment="1">
      <alignment horizontal="right" vertical="center" wrapText="1"/>
    </xf>
    <xf numFmtId="43" fontId="6" fillId="3" borderId="11" xfId="1" applyFont="1" applyFill="1" applyBorder="1"/>
    <xf numFmtId="43" fontId="0" fillId="0" borderId="11" xfId="1" applyFont="1" applyBorder="1" applyAlignment="1">
      <alignment wrapText="1"/>
    </xf>
    <xf numFmtId="43" fontId="0" fillId="3" borderId="11" xfId="1" applyFont="1" applyFill="1" applyBorder="1" applyAlignment="1">
      <alignment wrapText="1"/>
    </xf>
    <xf numFmtId="43" fontId="31" fillId="3" borderId="11" xfId="1" applyFont="1" applyFill="1" applyBorder="1"/>
    <xf numFmtId="9" fontId="28" fillId="11" borderId="11" xfId="2" applyFont="1" applyFill="1" applyBorder="1" applyAlignment="1">
      <alignment wrapText="1"/>
    </xf>
    <xf numFmtId="9" fontId="28" fillId="11" borderId="15" xfId="2" applyFont="1" applyFill="1" applyBorder="1" applyAlignment="1">
      <alignment wrapText="1"/>
    </xf>
    <xf numFmtId="9" fontId="6" fillId="3" borderId="11" xfId="2" applyFont="1" applyFill="1" applyBorder="1" applyAlignment="1">
      <alignment horizontal="right" vertical="center" wrapText="1"/>
    </xf>
    <xf numFmtId="9" fontId="6" fillId="3" borderId="11" xfId="2" applyFont="1" applyFill="1" applyBorder="1" applyAlignment="1">
      <alignment wrapText="1"/>
    </xf>
    <xf numFmtId="9" fontId="6" fillId="3" borderId="11" xfId="2" applyFont="1" applyFill="1" applyBorder="1"/>
    <xf numFmtId="9" fontId="31" fillId="3" borderId="11" xfId="2" applyFont="1" applyFill="1" applyBorder="1"/>
    <xf numFmtId="0" fontId="128" fillId="0" borderId="11" xfId="0" applyFont="1" applyBorder="1" applyAlignment="1">
      <alignment wrapText="1"/>
    </xf>
    <xf numFmtId="0" fontId="128" fillId="0" borderId="13" xfId="0" applyFont="1" applyBorder="1" applyAlignment="1">
      <alignment wrapText="1"/>
    </xf>
    <xf numFmtId="0" fontId="129" fillId="0" borderId="13" xfId="0" applyFont="1" applyBorder="1" applyAlignment="1">
      <alignment wrapText="1"/>
    </xf>
    <xf numFmtId="4" fontId="0" fillId="0" borderId="11" xfId="6" applyNumberFormat="1" applyFont="1" applyBorder="1" applyAlignment="1">
      <alignment horizontal="left"/>
    </xf>
    <xf numFmtId="0" fontId="6" fillId="0" borderId="11" xfId="1" applyNumberFormat="1" applyFont="1" applyBorder="1" applyAlignment="1">
      <alignment horizontal="center" vertical="center" wrapText="1"/>
    </xf>
    <xf numFmtId="0" fontId="19" fillId="0" borderId="11" xfId="1" applyNumberFormat="1" applyFont="1" applyBorder="1" applyAlignment="1">
      <alignment horizontal="center" vertical="center" wrapText="1"/>
    </xf>
    <xf numFmtId="0" fontId="19" fillId="16" borderId="11" xfId="1" applyNumberFormat="1" applyFont="1" applyFill="1" applyBorder="1" applyAlignment="1">
      <alignment horizontal="center" vertical="center" wrapText="1"/>
    </xf>
    <xf numFmtId="0" fontId="31" fillId="0" borderId="11" xfId="1" applyNumberFormat="1" applyFont="1" applyBorder="1" applyAlignment="1">
      <alignment horizontal="center" vertical="center" wrapText="1"/>
    </xf>
    <xf numFmtId="0" fontId="6" fillId="0" borderId="11" xfId="1" applyNumberFormat="1" applyFont="1" applyBorder="1" applyAlignment="1">
      <alignment horizontal="center"/>
    </xf>
    <xf numFmtId="3" fontId="31" fillId="3" borderId="11" xfId="0" applyNumberFormat="1" applyFont="1" applyFill="1" applyBorder="1" applyAlignment="1">
      <alignment vertical="center" wrapText="1"/>
    </xf>
    <xf numFmtId="3" fontId="0" fillId="3" borderId="11" xfId="0" applyNumberFormat="1" applyFill="1" applyBorder="1" applyAlignment="1">
      <alignment vertical="center" wrapText="1"/>
    </xf>
    <xf numFmtId="43" fontId="128" fillId="0" borderId="15" xfId="1" applyFont="1" applyBorder="1" applyAlignment="1">
      <alignment wrapText="1"/>
    </xf>
    <xf numFmtId="43" fontId="128" fillId="0" borderId="13" xfId="1" applyFont="1" applyBorder="1" applyAlignment="1">
      <alignment wrapText="1"/>
    </xf>
    <xf numFmtId="43" fontId="129" fillId="0" borderId="13" xfId="1" applyFont="1" applyBorder="1" applyAlignment="1">
      <alignment wrapText="1"/>
    </xf>
    <xf numFmtId="43" fontId="130" fillId="0" borderId="11" xfId="1" applyFont="1" applyBorder="1" applyAlignment="1">
      <alignment wrapText="1"/>
    </xf>
    <xf numFmtId="43" fontId="128" fillId="0" borderId="11" xfId="1" applyFont="1" applyBorder="1" applyAlignment="1">
      <alignment wrapText="1"/>
    </xf>
    <xf numFmtId="43" fontId="129" fillId="0" borderId="15" xfId="1" applyFont="1" applyBorder="1" applyAlignment="1">
      <alignment wrapText="1"/>
    </xf>
    <xf numFmtId="43" fontId="36" fillId="0" borderId="11" xfId="1" applyFont="1" applyBorder="1" applyAlignment="1">
      <alignment wrapText="1"/>
    </xf>
    <xf numFmtId="0" fontId="7" fillId="2" borderId="35" xfId="13" applyFont="1" applyFill="1" applyBorder="1" applyAlignment="1">
      <alignment horizontal="center" vertical="center" wrapText="1"/>
    </xf>
    <xf numFmtId="0" fontId="17" fillId="2" borderId="35" xfId="13" applyFont="1" applyFill="1" applyBorder="1" applyAlignment="1">
      <alignment horizontal="center" vertical="center" wrapText="1"/>
    </xf>
    <xf numFmtId="0" fontId="23" fillId="5" borderId="34" xfId="0" applyFont="1" applyFill="1" applyBorder="1" applyAlignment="1">
      <alignment vertical="center" wrapText="1"/>
    </xf>
    <xf numFmtId="0" fontId="23" fillId="5" borderId="33" xfId="6" applyFont="1" applyFill="1" applyBorder="1" applyAlignment="1">
      <alignment vertical="center" wrapText="1"/>
    </xf>
    <xf numFmtId="0" fontId="23" fillId="5" borderId="34" xfId="6" applyFont="1" applyFill="1" applyBorder="1" applyAlignment="1">
      <alignment vertical="center" wrapText="1"/>
    </xf>
    <xf numFmtId="0" fontId="33" fillId="4" borderId="33" xfId="6" applyFont="1" applyFill="1" applyBorder="1" applyAlignment="1">
      <alignment vertical="center" wrapText="1"/>
    </xf>
    <xf numFmtId="0" fontId="33" fillId="4" borderId="34" xfId="6" applyFont="1" applyFill="1" applyBorder="1" applyAlignment="1">
      <alignment vertical="center" wrapText="1"/>
    </xf>
    <xf numFmtId="0" fontId="22" fillId="2" borderId="36" xfId="12" applyFont="1" applyFill="1" applyBorder="1" applyAlignment="1">
      <alignment vertical="center"/>
    </xf>
    <xf numFmtId="0" fontId="22" fillId="2" borderId="37" xfId="30" applyFont="1" applyFill="1" applyBorder="1" applyAlignment="1">
      <alignment wrapText="1"/>
    </xf>
    <xf numFmtId="43" fontId="19" fillId="0" borderId="34" xfId="1" applyFont="1" applyBorder="1" applyAlignment="1">
      <alignment horizontal="right" vertical="center" wrapText="1"/>
    </xf>
    <xf numFmtId="0" fontId="22" fillId="2" borderId="36" xfId="30" applyFont="1" applyFill="1" applyBorder="1" applyAlignment="1">
      <alignment horizontal="left" vertical="center"/>
    </xf>
    <xf numFmtId="0" fontId="22" fillId="2" borderId="37" xfId="30" applyFont="1" applyFill="1" applyBorder="1" applyAlignment="1">
      <alignment horizontal="left" vertical="center"/>
    </xf>
    <xf numFmtId="0" fontId="7" fillId="2" borderId="37" xfId="6" applyFont="1" applyFill="1" applyBorder="1"/>
    <xf numFmtId="0" fontId="7" fillId="2" borderId="34" xfId="6" applyFont="1" applyFill="1" applyBorder="1" applyAlignment="1">
      <alignment horizontal="center" vertical="center"/>
    </xf>
    <xf numFmtId="0" fontId="7" fillId="2" borderId="34" xfId="6" applyFont="1" applyFill="1" applyBorder="1" applyAlignment="1">
      <alignment horizontal="center" vertical="center" wrapText="1"/>
    </xf>
    <xf numFmtId="0" fontId="7" fillId="2" borderId="35" xfId="6" applyFont="1" applyFill="1" applyBorder="1" applyAlignment="1">
      <alignment horizontal="center" vertical="center" wrapText="1"/>
    </xf>
    <xf numFmtId="0" fontId="7" fillId="2" borderId="35" xfId="6" applyFont="1" applyFill="1" applyBorder="1" applyAlignment="1">
      <alignment horizontal="center" vertical="center"/>
    </xf>
    <xf numFmtId="0" fontId="7" fillId="2" borderId="37" xfId="6" applyFont="1" applyFill="1" applyBorder="1" applyAlignment="1">
      <alignment horizontal="center" vertical="center" wrapText="1"/>
    </xf>
    <xf numFmtId="0" fontId="7" fillId="2" borderId="36" xfId="6" applyFont="1" applyFill="1" applyBorder="1" applyAlignment="1">
      <alignment horizontal="center" vertical="center" wrapText="1"/>
    </xf>
    <xf numFmtId="0" fontId="7" fillId="2" borderId="37" xfId="6" applyFont="1" applyFill="1" applyBorder="1" applyAlignment="1">
      <alignment vertical="center"/>
    </xf>
    <xf numFmtId="49" fontId="7" fillId="2" borderId="34" xfId="6" applyNumberFormat="1" applyFont="1" applyFill="1" applyBorder="1" applyAlignment="1">
      <alignment horizontal="center" vertical="center"/>
    </xf>
    <xf numFmtId="43" fontId="19" fillId="0" borderId="35" xfId="1" applyFont="1" applyBorder="1" applyAlignment="1">
      <alignment horizontal="right" vertical="center" wrapText="1"/>
    </xf>
    <xf numFmtId="0" fontId="51" fillId="2" borderId="37" xfId="0" applyFont="1" applyFill="1" applyBorder="1" applyAlignment="1">
      <alignment vertical="center"/>
    </xf>
    <xf numFmtId="0" fontId="7" fillId="2" borderId="34" xfId="0" applyFont="1" applyFill="1" applyBorder="1" applyAlignment="1">
      <alignment horizontal="center"/>
    </xf>
    <xf numFmtId="0" fontId="7" fillId="2" borderId="34" xfId="0" applyFont="1" applyFill="1" applyBorder="1" applyAlignment="1">
      <alignment horizontal="center" vertical="center" wrapText="1"/>
    </xf>
    <xf numFmtId="4" fontId="28" fillId="0" borderId="34" xfId="0" applyNumberFormat="1" applyFont="1" applyBorder="1"/>
    <xf numFmtId="0" fontId="22" fillId="2" borderId="36" xfId="7" applyFont="1" applyFill="1" applyBorder="1"/>
    <xf numFmtId="0" fontId="7" fillId="2" borderId="38" xfId="6" applyFont="1" applyFill="1" applyBorder="1"/>
    <xf numFmtId="0" fontId="17" fillId="2" borderId="35" xfId="6" applyFont="1" applyFill="1" applyBorder="1" applyAlignment="1">
      <alignment horizontal="center" vertical="center" wrapText="1"/>
    </xf>
    <xf numFmtId="0" fontId="17" fillId="2" borderId="36" xfId="6" applyFont="1" applyFill="1" applyBorder="1" applyAlignment="1">
      <alignment horizontal="center" vertical="center" wrapText="1"/>
    </xf>
    <xf numFmtId="0" fontId="17" fillId="2" borderId="33" xfId="6" applyFont="1" applyFill="1" applyBorder="1" applyAlignment="1">
      <alignment vertical="center" wrapText="1"/>
    </xf>
    <xf numFmtId="0" fontId="17" fillId="2" borderId="34" xfId="6" applyFont="1" applyFill="1" applyBorder="1" applyAlignment="1">
      <alignment vertical="center" wrapText="1"/>
    </xf>
    <xf numFmtId="0" fontId="17" fillId="2" borderId="34" xfId="6" applyFont="1" applyFill="1" applyBorder="1" applyAlignment="1">
      <alignment horizontal="center" vertical="center" wrapText="1"/>
    </xf>
    <xf numFmtId="0" fontId="19" fillId="0" borderId="35" xfId="6" applyFont="1" applyBorder="1" applyAlignment="1">
      <alignment horizontal="center"/>
    </xf>
    <xf numFmtId="0" fontId="23" fillId="0" borderId="35" xfId="6" applyFont="1" applyBorder="1" applyAlignment="1">
      <alignment horizontal="center"/>
    </xf>
    <xf numFmtId="43" fontId="28" fillId="11" borderId="34" xfId="1" applyFont="1" applyFill="1" applyBorder="1" applyAlignment="1">
      <alignment wrapText="1"/>
    </xf>
    <xf numFmtId="9" fontId="7" fillId="2" borderId="34" xfId="6" applyNumberFormat="1" applyFont="1" applyFill="1" applyBorder="1" applyAlignment="1">
      <alignment horizontal="center" vertical="center" wrapText="1"/>
    </xf>
    <xf numFmtId="9" fontId="7" fillId="2" borderId="37" xfId="6" applyNumberFormat="1" applyFont="1" applyFill="1" applyBorder="1" applyAlignment="1">
      <alignment horizontal="center" vertical="center"/>
    </xf>
    <xf numFmtId="43" fontId="86" fillId="0" borderId="34" xfId="1" applyFont="1" applyBorder="1" applyAlignment="1">
      <alignment wrapText="1"/>
    </xf>
    <xf numFmtId="43" fontId="87" fillId="0" borderId="34" xfId="1" applyFont="1" applyBorder="1" applyAlignment="1">
      <alignment wrapText="1"/>
    </xf>
    <xf numFmtId="0" fontId="22" fillId="2" borderId="35" xfId="7" applyFont="1" applyFill="1" applyBorder="1" applyAlignment="1">
      <alignment horizontal="left" vertical="top"/>
    </xf>
    <xf numFmtId="0" fontId="22" fillId="2" borderId="36" xfId="7" applyFont="1" applyFill="1" applyBorder="1" applyAlignment="1">
      <alignment vertical="top"/>
    </xf>
    <xf numFmtId="0" fontId="7" fillId="2" borderId="37" xfId="6" applyFont="1" applyFill="1" applyBorder="1" applyAlignment="1">
      <alignment vertical="center" wrapText="1"/>
    </xf>
    <xf numFmtId="0" fontId="7" fillId="2" borderId="33" xfId="6" applyFont="1" applyFill="1" applyBorder="1" applyAlignment="1">
      <alignment horizontal="center" vertical="center" wrapText="1"/>
    </xf>
    <xf numFmtId="0" fontId="19" fillId="0" borderId="34" xfId="17" applyFont="1" applyBorder="1" applyAlignment="1">
      <alignment horizontal="left" wrapText="1"/>
    </xf>
    <xf numFmtId="0" fontId="22" fillId="2" borderId="35" xfId="7" applyFont="1" applyFill="1" applyBorder="1" applyAlignment="1">
      <alignment vertical="top"/>
    </xf>
    <xf numFmtId="43" fontId="19" fillId="0" borderId="11" xfId="1" applyFont="1" applyBorder="1" applyAlignment="1" applyProtection="1">
      <alignment vertical="center" wrapText="1"/>
      <protection locked="0"/>
    </xf>
    <xf numFmtId="167" fontId="19" fillId="0" borderId="11" xfId="25" applyNumberFormat="1" applyFont="1" applyBorder="1" applyAlignment="1" applyProtection="1">
      <alignment vertical="center" wrapText="1"/>
      <protection locked="0"/>
    </xf>
    <xf numFmtId="167" fontId="23" fillId="0" borderId="20" xfId="20" applyNumberFormat="1" applyFont="1" applyBorder="1" applyAlignment="1"/>
    <xf numFmtId="9" fontId="23" fillId="0" borderId="20" xfId="20" applyFont="1" applyBorder="1" applyAlignment="1" applyProtection="1">
      <alignment horizontal="center" vertical="center" wrapText="1"/>
      <protection locked="0"/>
    </xf>
    <xf numFmtId="0" fontId="19" fillId="0" borderId="34" xfId="9" applyFont="1" applyBorder="1" applyAlignment="1">
      <alignment horizontal="justify" vertical="top"/>
    </xf>
    <xf numFmtId="0" fontId="19" fillId="3" borderId="34" xfId="0" applyFont="1" applyFill="1" applyBorder="1" applyAlignment="1">
      <alignment vertical="center" wrapText="1"/>
    </xf>
    <xf numFmtId="0" fontId="19" fillId="3" borderId="33" xfId="0" applyFont="1" applyFill="1" applyBorder="1" applyAlignment="1">
      <alignment vertical="center" wrapText="1"/>
    </xf>
    <xf numFmtId="0" fontId="23" fillId="3" borderId="33" xfId="0" applyFont="1" applyFill="1" applyBorder="1" applyAlignment="1">
      <alignment vertical="center" wrapText="1"/>
    </xf>
    <xf numFmtId="3" fontId="23" fillId="4" borderId="33" xfId="6" applyNumberFormat="1" applyFont="1" applyFill="1" applyBorder="1" applyAlignment="1">
      <alignment vertical="center" wrapText="1"/>
    </xf>
    <xf numFmtId="3" fontId="23" fillId="4" borderId="34" xfId="6" applyNumberFormat="1" applyFont="1" applyFill="1" applyBorder="1" applyAlignment="1">
      <alignment vertical="center" wrapText="1"/>
    </xf>
    <xf numFmtId="0" fontId="22" fillId="2" borderId="36" xfId="6" applyFont="1" applyFill="1" applyBorder="1" applyAlignment="1">
      <alignment horizontal="left" vertical="center"/>
    </xf>
    <xf numFmtId="0" fontId="23" fillId="4" borderId="33" xfId="6" applyFont="1" applyFill="1" applyBorder="1" applyAlignment="1">
      <alignment vertical="center" wrapText="1"/>
    </xf>
    <xf numFmtId="0" fontId="0" fillId="0" borderId="34" xfId="0" applyBorder="1" applyAlignment="1">
      <alignment vertical="center" wrapText="1"/>
    </xf>
    <xf numFmtId="0" fontId="0" fillId="0" borderId="37" xfId="0" applyBorder="1" applyAlignment="1">
      <alignment vertical="center" wrapText="1"/>
    </xf>
    <xf numFmtId="43" fontId="0" fillId="0" borderId="35" xfId="1" applyFont="1" applyBorder="1" applyAlignment="1">
      <alignment horizontal="right" wrapText="1"/>
    </xf>
    <xf numFmtId="0" fontId="31" fillId="0" borderId="37" xfId="0" applyFont="1" applyBorder="1" applyAlignment="1">
      <alignment vertical="center" wrapText="1"/>
    </xf>
    <xf numFmtId="43" fontId="0" fillId="0" borderId="34" xfId="1" applyFont="1" applyBorder="1" applyAlignment="1">
      <alignment horizontal="right" wrapText="1"/>
    </xf>
    <xf numFmtId="0" fontId="31" fillId="0" borderId="34" xfId="0" applyFont="1" applyBorder="1" applyAlignment="1">
      <alignment vertical="center" wrapText="1"/>
    </xf>
    <xf numFmtId="0" fontId="6" fillId="0" borderId="39" xfId="17" applyFont="1" applyBorder="1" applyAlignment="1">
      <alignment horizontal="left" vertical="center" wrapText="1"/>
    </xf>
    <xf numFmtId="0" fontId="7" fillId="2" borderId="36" xfId="6" applyFont="1" applyFill="1" applyBorder="1" applyAlignment="1">
      <alignment horizontal="left" vertical="center" readingOrder="1"/>
    </xf>
    <xf numFmtId="43" fontId="28" fillId="12" borderId="34" xfId="1" applyFont="1" applyFill="1" applyBorder="1" applyAlignment="1">
      <alignment wrapText="1"/>
    </xf>
    <xf numFmtId="43" fontId="28" fillId="0" borderId="34" xfId="1" applyFont="1" applyBorder="1" applyAlignment="1">
      <alignment wrapText="1"/>
    </xf>
    <xf numFmtId="10" fontId="19" fillId="0" borderId="34" xfId="0" applyNumberFormat="1" applyFont="1" applyBorder="1" applyAlignment="1">
      <alignment wrapText="1"/>
    </xf>
    <xf numFmtId="0" fontId="19" fillId="0" borderId="34" xfId="0" applyFont="1" applyBorder="1" applyAlignment="1">
      <alignment wrapText="1"/>
    </xf>
    <xf numFmtId="10" fontId="28" fillId="0" borderId="34" xfId="0" applyNumberFormat="1" applyFont="1" applyBorder="1" applyAlignment="1">
      <alignment wrapText="1"/>
    </xf>
    <xf numFmtId="0" fontId="28" fillId="0" borderId="34" xfId="0" applyFont="1" applyBorder="1" applyAlignment="1">
      <alignment wrapText="1"/>
    </xf>
    <xf numFmtId="0" fontId="31" fillId="0" borderId="34" xfId="6" applyFont="1" applyBorder="1" applyAlignment="1">
      <alignment vertical="center" wrapText="1"/>
    </xf>
    <xf numFmtId="0" fontId="31" fillId="0" borderId="33" xfId="6" applyFont="1" applyBorder="1" applyAlignment="1">
      <alignment vertical="center" wrapText="1"/>
    </xf>
    <xf numFmtId="43" fontId="19" fillId="7" borderId="34" xfId="1" applyFont="1" applyFill="1" applyBorder="1" applyAlignment="1">
      <alignment horizontal="left" vertical="center"/>
    </xf>
    <xf numFmtId="0" fontId="23" fillId="0" borderId="35" xfId="6" applyFont="1" applyBorder="1" applyAlignment="1">
      <alignment horizontal="left" vertical="center" wrapText="1"/>
    </xf>
    <xf numFmtId="9" fontId="7" fillId="2" borderId="35" xfId="22" applyFont="1" applyFill="1" applyBorder="1" applyAlignment="1">
      <alignment horizontal="center" vertical="center" wrapText="1"/>
    </xf>
    <xf numFmtId="4" fontId="82" fillId="0" borderId="11" xfId="0" applyNumberFormat="1" applyFont="1" applyBorder="1" applyAlignment="1">
      <alignment horizontal="right"/>
    </xf>
    <xf numFmtId="4" fontId="82" fillId="0" borderId="34" xfId="0" applyNumberFormat="1" applyFont="1" applyBorder="1"/>
    <xf numFmtId="4" fontId="82" fillId="0" borderId="15" xfId="0" applyNumberFormat="1" applyFont="1" applyBorder="1" applyAlignment="1">
      <alignment horizontal="right"/>
    </xf>
    <xf numFmtId="4" fontId="82" fillId="0" borderId="13" xfId="0" applyNumberFormat="1" applyFont="1" applyBorder="1"/>
    <xf numFmtId="43" fontId="128" fillId="0" borderId="34" xfId="1" applyFont="1" applyBorder="1" applyAlignment="1">
      <alignment wrapText="1"/>
    </xf>
    <xf numFmtId="43" fontId="129" fillId="0" borderId="34" xfId="1" applyFont="1" applyBorder="1" applyAlignment="1">
      <alignment wrapText="1"/>
    </xf>
    <xf numFmtId="0" fontId="129" fillId="0" borderId="34" xfId="0" applyFont="1" applyBorder="1" applyAlignment="1">
      <alignment wrapText="1"/>
    </xf>
    <xf numFmtId="0" fontId="128" fillId="0" borderId="34" xfId="0" applyFont="1" applyBorder="1" applyAlignment="1">
      <alignment wrapText="1"/>
    </xf>
    <xf numFmtId="43" fontId="130" fillId="0" borderId="34" xfId="1" applyFont="1" applyBorder="1" applyAlignment="1">
      <alignment wrapText="1"/>
    </xf>
    <xf numFmtId="43" fontId="131" fillId="0" borderId="34" xfId="1" applyFont="1" applyBorder="1" applyAlignment="1">
      <alignment wrapText="1"/>
    </xf>
    <xf numFmtId="43" fontId="36" fillId="0" borderId="34" xfId="1" applyFont="1" applyBorder="1" applyAlignment="1">
      <alignment wrapText="1"/>
    </xf>
    <xf numFmtId="0" fontId="28" fillId="0" borderId="34" xfId="0" applyFont="1" applyBorder="1"/>
    <xf numFmtId="0" fontId="23" fillId="4" borderId="34" xfId="6" applyFont="1" applyFill="1" applyBorder="1" applyAlignment="1">
      <alignment vertical="center" wrapText="1"/>
    </xf>
    <xf numFmtId="43" fontId="23" fillId="4" borderId="33" xfId="1" applyFont="1" applyFill="1" applyBorder="1" applyAlignment="1">
      <alignment vertical="center" wrapText="1"/>
    </xf>
    <xf numFmtId="0" fontId="28" fillId="0" borderId="40" xfId="0" applyFont="1" applyBorder="1"/>
    <xf numFmtId="0" fontId="28" fillId="0" borderId="13" xfId="0" applyFont="1" applyBorder="1"/>
    <xf numFmtId="0" fontId="36" fillId="0" borderId="13" xfId="0" applyFont="1" applyBorder="1"/>
    <xf numFmtId="0" fontId="19" fillId="0" borderId="40" xfId="0" applyFont="1" applyBorder="1" applyAlignment="1">
      <alignment wrapText="1"/>
    </xf>
    <xf numFmtId="165" fontId="28" fillId="0" borderId="15" xfId="1" applyNumberFormat="1" applyFont="1" applyBorder="1" applyAlignment="1">
      <alignment horizontal="right" vertical="center" wrapText="1"/>
    </xf>
    <xf numFmtId="165" fontId="28" fillId="0" borderId="11" xfId="1" applyNumberFormat="1" applyFont="1" applyBorder="1" applyAlignment="1">
      <alignment horizontal="right" vertical="center" wrapText="1"/>
    </xf>
    <xf numFmtId="165" fontId="28" fillId="11" borderId="11" xfId="1" applyNumberFormat="1" applyFont="1" applyFill="1" applyBorder="1" applyAlignment="1">
      <alignment horizontal="right" vertical="center" wrapText="1"/>
    </xf>
    <xf numFmtId="165" fontId="28" fillId="0" borderId="34" xfId="1" applyNumberFormat="1" applyFont="1" applyBorder="1" applyAlignment="1">
      <alignment horizontal="right" vertical="center" wrapText="1"/>
    </xf>
    <xf numFmtId="165" fontId="28" fillId="11" borderId="15" xfId="1" applyNumberFormat="1" applyFont="1" applyFill="1" applyBorder="1" applyAlignment="1">
      <alignment horizontal="right" vertical="center" wrapText="1"/>
    </xf>
    <xf numFmtId="165" fontId="28" fillId="0" borderId="13" xfId="1" applyNumberFormat="1" applyFont="1" applyBorder="1" applyAlignment="1">
      <alignment horizontal="right" vertical="center" wrapText="1"/>
    </xf>
    <xf numFmtId="165" fontId="19" fillId="11" borderId="15" xfId="1" applyNumberFormat="1" applyFont="1" applyFill="1" applyBorder="1" applyAlignment="1">
      <alignment horizontal="right" vertical="center" wrapText="1"/>
    </xf>
    <xf numFmtId="165" fontId="19" fillId="0" borderId="13" xfId="1" applyNumberFormat="1" applyFont="1" applyBorder="1" applyAlignment="1">
      <alignment horizontal="right" vertical="center" wrapText="1"/>
    </xf>
    <xf numFmtId="165" fontId="28" fillId="14" borderId="11" xfId="1" applyNumberFormat="1" applyFont="1" applyFill="1" applyBorder="1" applyAlignment="1">
      <alignment horizontal="right" vertical="center"/>
    </xf>
    <xf numFmtId="165" fontId="19" fillId="0" borderId="34" xfId="1" applyNumberFormat="1" applyFont="1" applyBorder="1" applyAlignment="1">
      <alignment horizontal="right" vertical="center" wrapText="1"/>
    </xf>
    <xf numFmtId="165" fontId="19" fillId="0" borderId="11" xfId="1" applyNumberFormat="1" applyFont="1" applyBorder="1" applyAlignment="1">
      <alignment horizontal="right" vertical="center" wrapText="1"/>
    </xf>
    <xf numFmtId="165" fontId="19" fillId="0" borderId="15" xfId="1" applyNumberFormat="1" applyFont="1" applyBorder="1" applyAlignment="1">
      <alignment horizontal="right" vertical="center" wrapText="1"/>
    </xf>
    <xf numFmtId="165" fontId="28" fillId="9" borderId="11" xfId="1" applyNumberFormat="1" applyFont="1" applyFill="1" applyBorder="1" applyAlignment="1">
      <alignment horizontal="right" vertical="center"/>
    </xf>
    <xf numFmtId="165" fontId="28" fillId="0" borderId="11" xfId="1" applyNumberFormat="1" applyFont="1" applyBorder="1" applyAlignment="1">
      <alignment horizontal="right" vertical="center"/>
    </xf>
    <xf numFmtId="43" fontId="19" fillId="0" borderId="34" xfId="1" applyFont="1" applyFill="1" applyBorder="1" applyAlignment="1">
      <alignment horizontal="right" vertical="center" wrapText="1"/>
    </xf>
    <xf numFmtId="43" fontId="19" fillId="3" borderId="40" xfId="1" applyFont="1" applyFill="1" applyBorder="1" applyAlignment="1">
      <alignment horizontal="left" wrapText="1"/>
    </xf>
    <xf numFmtId="165" fontId="19" fillId="3" borderId="40" xfId="1" applyNumberFormat="1" applyFont="1" applyFill="1" applyBorder="1" applyAlignment="1">
      <alignment horizontal="left" wrapText="1"/>
    </xf>
    <xf numFmtId="164" fontId="19" fillId="3" borderId="40" xfId="2" applyNumberFormat="1" applyFont="1" applyFill="1" applyBorder="1" applyAlignment="1">
      <alignment horizontal="left" wrapText="1"/>
    </xf>
    <xf numFmtId="164" fontId="19" fillId="3" borderId="40" xfId="2" applyNumberFormat="1" applyFont="1" applyFill="1" applyBorder="1" applyAlignment="1">
      <alignment horizontal="right" wrapText="1"/>
    </xf>
    <xf numFmtId="164" fontId="19" fillId="11" borderId="40" xfId="2" applyNumberFormat="1" applyFont="1" applyFill="1" applyBorder="1" applyAlignment="1">
      <alignment horizontal="right" wrapText="1"/>
    </xf>
    <xf numFmtId="164" fontId="28" fillId="0" borderId="13" xfId="2" applyNumberFormat="1" applyFont="1" applyBorder="1" applyAlignment="1">
      <alignment horizontal="right"/>
    </xf>
    <xf numFmtId="164" fontId="19" fillId="11" borderId="13" xfId="2" applyNumberFormat="1" applyFont="1" applyFill="1" applyBorder="1" applyAlignment="1">
      <alignment horizontal="right" wrapText="1"/>
    </xf>
    <xf numFmtId="164" fontId="23" fillId="11" borderId="13" xfId="2" applyNumberFormat="1" applyFont="1" applyFill="1" applyBorder="1" applyAlignment="1">
      <alignment horizontal="right" wrapText="1"/>
    </xf>
    <xf numFmtId="164" fontId="19" fillId="0" borderId="40" xfId="2" applyNumberFormat="1" applyFont="1" applyBorder="1" applyAlignment="1">
      <alignment horizontal="right" wrapText="1"/>
    </xf>
    <xf numFmtId="164" fontId="6" fillId="0" borderId="11" xfId="2" applyNumberFormat="1" applyFont="1" applyBorder="1" applyAlignment="1">
      <alignment horizontal="right"/>
    </xf>
    <xf numFmtId="164" fontId="19" fillId="3" borderId="40" xfId="2" applyNumberFormat="1" applyFont="1" applyFill="1" applyBorder="1" applyAlignment="1">
      <alignment wrapText="1"/>
    </xf>
    <xf numFmtId="164" fontId="19" fillId="0" borderId="40" xfId="2" applyNumberFormat="1" applyFont="1" applyBorder="1" applyAlignment="1">
      <alignment wrapText="1"/>
    </xf>
    <xf numFmtId="164" fontId="6" fillId="0" borderId="11" xfId="2" applyNumberFormat="1" applyFont="1" applyBorder="1" applyAlignment="1"/>
    <xf numFmtId="164" fontId="19" fillId="3" borderId="34" xfId="2" applyNumberFormat="1" applyFont="1" applyFill="1" applyBorder="1" applyAlignment="1">
      <alignment horizontal="right" wrapText="1"/>
    </xf>
    <xf numFmtId="164" fontId="19" fillId="11" borderId="34" xfId="2" applyNumberFormat="1" applyFont="1" applyFill="1" applyBorder="1" applyAlignment="1">
      <alignment horizontal="right" wrapText="1"/>
    </xf>
    <xf numFmtId="164" fontId="36" fillId="0" borderId="11" xfId="2" applyNumberFormat="1" applyFont="1" applyBorder="1" applyAlignment="1">
      <alignment horizontal="right"/>
    </xf>
    <xf numFmtId="164" fontId="36" fillId="0" borderId="34" xfId="2" applyNumberFormat="1" applyFont="1" applyBorder="1" applyAlignment="1">
      <alignment horizontal="right"/>
    </xf>
    <xf numFmtId="164" fontId="23" fillId="11" borderId="34" xfId="2" applyNumberFormat="1" applyFont="1" applyFill="1" applyBorder="1" applyAlignment="1">
      <alignment horizontal="right" wrapText="1"/>
    </xf>
    <xf numFmtId="164" fontId="19" fillId="3" borderId="11" xfId="2" applyNumberFormat="1" applyFont="1" applyFill="1" applyBorder="1" applyAlignment="1">
      <alignment horizontal="right" wrapText="1"/>
    </xf>
    <xf numFmtId="164" fontId="19" fillId="0" borderId="11" xfId="2" applyNumberFormat="1" applyFont="1" applyBorder="1" applyAlignment="1">
      <alignment horizontal="left" wrapText="1"/>
    </xf>
    <xf numFmtId="164" fontId="19" fillId="3" borderId="11" xfId="2" applyNumberFormat="1" applyFont="1" applyFill="1" applyBorder="1" applyAlignment="1">
      <alignment horizontal="left" wrapText="1"/>
    </xf>
    <xf numFmtId="164" fontId="6" fillId="0" borderId="11" xfId="2" applyNumberFormat="1" applyFont="1" applyBorder="1"/>
    <xf numFmtId="0" fontId="6" fillId="0" borderId="0" xfId="223" applyFont="1"/>
    <xf numFmtId="0" fontId="2" fillId="0" borderId="0" xfId="223"/>
    <xf numFmtId="0" fontId="77" fillId="0" borderId="0" xfId="223" applyFont="1"/>
    <xf numFmtId="0" fontId="2" fillId="3" borderId="0" xfId="223" applyFill="1"/>
    <xf numFmtId="0" fontId="16" fillId="2" borderId="0" xfId="223" applyFont="1" applyFill="1" applyAlignment="1">
      <alignment horizontal="left"/>
    </xf>
    <xf numFmtId="0" fontId="16" fillId="2" borderId="0" xfId="223" applyFont="1" applyFill="1"/>
    <xf numFmtId="0" fontId="6" fillId="0" borderId="0" xfId="223" applyFont="1" applyAlignment="1">
      <alignment vertical="center"/>
    </xf>
    <xf numFmtId="0" fontId="19" fillId="0" borderId="0" xfId="223" applyFont="1"/>
    <xf numFmtId="0" fontId="6" fillId="0" borderId="0" xfId="223" applyFont="1" applyAlignment="1">
      <alignment horizontal="center"/>
    </xf>
    <xf numFmtId="0" fontId="2" fillId="3" borderId="0" xfId="223" applyFill="1" applyAlignment="1">
      <alignment horizontal="center"/>
    </xf>
    <xf numFmtId="0" fontId="7" fillId="2" borderId="11" xfId="223" applyFont="1" applyFill="1" applyBorder="1" applyAlignment="1">
      <alignment horizontal="center" vertical="center" wrapText="1"/>
    </xf>
    <xf numFmtId="0" fontId="2" fillId="3" borderId="0" xfId="223" applyFill="1" applyAlignment="1">
      <alignment horizontal="center" vertical="center" wrapText="1"/>
    </xf>
    <xf numFmtId="0" fontId="19" fillId="5" borderId="11" xfId="223" applyFont="1" applyFill="1" applyBorder="1" applyAlignment="1">
      <alignment horizontal="center" vertical="center"/>
    </xf>
    <xf numFmtId="0" fontId="23" fillId="41" borderId="11" xfId="223" applyFont="1" applyFill="1" applyBorder="1" applyAlignment="1">
      <alignment horizontal="center" vertical="center" wrapText="1"/>
    </xf>
    <xf numFmtId="0" fontId="19" fillId="5" borderId="11" xfId="223" applyFont="1" applyFill="1" applyBorder="1" applyAlignment="1">
      <alignment horizontal="justify" vertical="center" wrapText="1"/>
    </xf>
    <xf numFmtId="0" fontId="19" fillId="0" borderId="11" xfId="223" applyFont="1" applyBorder="1" applyAlignment="1">
      <alignment horizontal="center" vertical="center"/>
    </xf>
    <xf numFmtId="0" fontId="19" fillId="0" borderId="11" xfId="223" applyFont="1" applyBorder="1" applyAlignment="1">
      <alignment horizontal="justify" vertical="center" wrapText="1"/>
    </xf>
    <xf numFmtId="0" fontId="19" fillId="0" borderId="11" xfId="223" applyFont="1" applyBorder="1" applyAlignment="1">
      <alignment horizontal="justify" vertical="top" wrapText="1"/>
    </xf>
    <xf numFmtId="0" fontId="6" fillId="0" borderId="11" xfId="223" applyFont="1" applyBorder="1" applyAlignment="1">
      <alignment vertical="top" wrapText="1"/>
    </xf>
    <xf numFmtId="0" fontId="6" fillId="41" borderId="11" xfId="223" applyFont="1" applyFill="1" applyBorder="1" applyAlignment="1">
      <alignment horizontal="center" vertical="center" wrapText="1"/>
    </xf>
    <xf numFmtId="0" fontId="2" fillId="0" borderId="0" xfId="223" applyAlignment="1">
      <alignment horizontal="center" vertical="center" wrapText="1"/>
    </xf>
    <xf numFmtId="0" fontId="19" fillId="0" borderId="11" xfId="223" applyFont="1" applyBorder="1" applyAlignment="1">
      <alignment horizontal="center" vertical="center" wrapText="1"/>
    </xf>
    <xf numFmtId="0" fontId="2" fillId="0" borderId="0" xfId="223" applyAlignment="1">
      <alignment wrapText="1"/>
    </xf>
    <xf numFmtId="0" fontId="2" fillId="3" borderId="0" xfId="223" applyFill="1" applyAlignment="1">
      <alignment horizontal="justify" vertical="center" wrapText="1"/>
    </xf>
    <xf numFmtId="0" fontId="23" fillId="5" borderId="11" xfId="223" applyFont="1" applyFill="1" applyBorder="1" applyAlignment="1">
      <alignment horizontal="center" vertical="center" wrapText="1"/>
    </xf>
    <xf numFmtId="0" fontId="2" fillId="0" borderId="0" xfId="223" applyAlignment="1">
      <alignment horizontal="justify" vertical="center" wrapText="1"/>
    </xf>
    <xf numFmtId="0" fontId="19" fillId="0" borderId="41" xfId="223" applyFont="1" applyBorder="1" applyAlignment="1">
      <alignment horizontal="left" vertical="center" wrapText="1"/>
    </xf>
    <xf numFmtId="0" fontId="19" fillId="0" borderId="41" xfId="223" applyFont="1" applyBorder="1" applyAlignment="1">
      <alignment horizontal="left" vertical="top" wrapText="1"/>
    </xf>
    <xf numFmtId="0" fontId="32" fillId="0" borderId="11" xfId="223" applyFont="1" applyBorder="1" applyAlignment="1">
      <alignment horizontal="justify" vertical="center" wrapText="1"/>
    </xf>
    <xf numFmtId="0" fontId="32" fillId="0" borderId="11" xfId="223" applyFont="1" applyBorder="1" applyAlignment="1">
      <alignment vertical="center" wrapText="1"/>
    </xf>
    <xf numFmtId="0" fontId="19" fillId="41" borderId="11" xfId="223" applyFont="1" applyFill="1" applyBorder="1" applyAlignment="1">
      <alignment horizontal="justify" vertical="center" wrapText="1"/>
    </xf>
    <xf numFmtId="0" fontId="19" fillId="41" borderId="11" xfId="223" applyFont="1" applyFill="1" applyBorder="1" applyAlignment="1">
      <alignment horizontal="center" vertical="center"/>
    </xf>
    <xf numFmtId="0" fontId="19" fillId="0" borderId="11" xfId="223" applyFont="1" applyBorder="1" applyAlignment="1">
      <alignment horizontal="left" vertical="center" wrapText="1" indent="2"/>
    </xf>
    <xf numFmtId="0" fontId="19" fillId="0" borderId="11" xfId="223" applyFont="1" applyBorder="1" applyAlignment="1">
      <alignment horizontal="left" vertical="center" wrapText="1" indent="3"/>
    </xf>
    <xf numFmtId="0" fontId="133" fillId="0" borderId="0" xfId="223" applyFont="1"/>
    <xf numFmtId="0" fontId="19" fillId="41" borderId="11" xfId="223" applyFont="1" applyFill="1" applyBorder="1" applyAlignment="1">
      <alignment horizontal="center" vertical="center" wrapText="1"/>
    </xf>
    <xf numFmtId="0" fontId="19" fillId="0" borderId="0" xfId="223" applyFont="1" applyAlignment="1">
      <alignment horizontal="center"/>
    </xf>
    <xf numFmtId="0" fontId="19" fillId="0" borderId="0" xfId="223" applyFont="1" applyAlignment="1">
      <alignment vertical="center"/>
    </xf>
    <xf numFmtId="0" fontId="9" fillId="2" borderId="0" xfId="223" applyFont="1" applyFill="1" applyAlignment="1">
      <alignment horizontal="left"/>
    </xf>
    <xf numFmtId="0" fontId="41" fillId="0" borderId="0" xfId="223" applyFont="1" applyAlignment="1">
      <alignment vertical="center"/>
    </xf>
    <xf numFmtId="0" fontId="31" fillId="41" borderId="11" xfId="223" applyFont="1" applyFill="1" applyBorder="1" applyAlignment="1">
      <alignment horizontal="center" vertical="center" wrapText="1"/>
    </xf>
    <xf numFmtId="0" fontId="46" fillId="0" borderId="11" xfId="223" applyFont="1" applyBorder="1" applyAlignment="1">
      <alignment horizontal="justify" vertical="center" wrapText="1"/>
    </xf>
    <xf numFmtId="0" fontId="46" fillId="0" borderId="11" xfId="223" applyFont="1" applyBorder="1" applyAlignment="1">
      <alignment horizontal="left" vertical="top" wrapText="1"/>
    </xf>
    <xf numFmtId="0" fontId="41" fillId="0" borderId="11" xfId="223" applyFont="1" applyBorder="1" applyAlignment="1">
      <alignment horizontal="left" vertical="top" wrapText="1"/>
    </xf>
    <xf numFmtId="0" fontId="6" fillId="0" borderId="11" xfId="223" applyFont="1" applyBorder="1" applyAlignment="1">
      <alignment horizontal="left" vertical="center" wrapText="1" indent="3"/>
    </xf>
    <xf numFmtId="0" fontId="41" fillId="0" borderId="11" xfId="223" applyFont="1" applyBorder="1" applyAlignment="1">
      <alignment horizontal="left" vertical="center" wrapText="1" indent="4"/>
    </xf>
    <xf numFmtId="0" fontId="37" fillId="41" borderId="11" xfId="223" applyFont="1" applyFill="1" applyBorder="1" applyAlignment="1">
      <alignment horizontal="center" vertical="center" wrapText="1"/>
    </xf>
    <xf numFmtId="0" fontId="6" fillId="0" borderId="11" xfId="223" applyFont="1" applyBorder="1" applyAlignment="1">
      <alignment horizontal="center" vertical="center" wrapText="1"/>
    </xf>
    <xf numFmtId="0" fontId="32" fillId="3" borderId="0" xfId="223" applyFont="1" applyFill="1"/>
    <xf numFmtId="0" fontId="32" fillId="3" borderId="0" xfId="223" applyFont="1" applyFill="1" applyAlignment="1">
      <alignment vertical="center" wrapText="1"/>
    </xf>
    <xf numFmtId="0" fontId="32" fillId="3" borderId="0" xfId="223" applyFont="1" applyFill="1" applyAlignment="1">
      <alignment vertical="center"/>
    </xf>
    <xf numFmtId="0" fontId="37" fillId="3" borderId="42" xfId="223" applyFont="1" applyFill="1" applyBorder="1" applyAlignment="1">
      <alignment horizontal="left" vertical="center"/>
    </xf>
    <xf numFmtId="43" fontId="6" fillId="0" borderId="11" xfId="224" applyFont="1" applyBorder="1" applyAlignment="1"/>
    <xf numFmtId="0" fontId="6" fillId="3" borderId="11" xfId="223" applyFont="1" applyFill="1" applyBorder="1" applyAlignment="1">
      <alignment horizontal="left" vertical="center"/>
    </xf>
    <xf numFmtId="0" fontId="19" fillId="3" borderId="11" xfId="223" applyFont="1" applyFill="1" applyBorder="1"/>
    <xf numFmtId="0" fontId="134" fillId="3" borderId="0" xfId="223" applyFont="1" applyFill="1"/>
    <xf numFmtId="0" fontId="6" fillId="3" borderId="11" xfId="223" applyFont="1" applyFill="1" applyBorder="1" applyAlignment="1">
      <alignment horizontal="left" vertical="center" wrapText="1" indent="1"/>
    </xf>
    <xf numFmtId="0" fontId="6" fillId="3" borderId="11" xfId="223" applyFont="1" applyFill="1" applyBorder="1" applyAlignment="1">
      <alignment horizontal="left" vertical="center" indent="1"/>
    </xf>
    <xf numFmtId="0" fontId="31" fillId="3" borderId="11" xfId="223" applyFont="1" applyFill="1" applyBorder="1" applyAlignment="1">
      <alignment horizontal="left" vertical="center" wrapText="1"/>
    </xf>
    <xf numFmtId="0" fontId="37" fillId="3" borderId="0" xfId="223" applyFont="1" applyFill="1"/>
    <xf numFmtId="0" fontId="19" fillId="3" borderId="11" xfId="223" applyFont="1" applyFill="1" applyBorder="1" applyAlignment="1">
      <alignment horizontal="left" vertical="center" indent="1"/>
    </xf>
    <xf numFmtId="0" fontId="30" fillId="3" borderId="11" xfId="223" applyFont="1" applyFill="1" applyBorder="1" applyAlignment="1">
      <alignment horizontal="left" vertical="center" wrapText="1" indent="3"/>
    </xf>
    <xf numFmtId="0" fontId="30" fillId="3" borderId="11" xfId="223" applyFont="1" applyFill="1" applyBorder="1" applyAlignment="1">
      <alignment horizontal="left" vertical="center" indent="3"/>
    </xf>
    <xf numFmtId="0" fontId="23" fillId="3" borderId="11" xfId="223" applyFont="1" applyFill="1" applyBorder="1" applyAlignment="1">
      <alignment horizontal="left" vertical="center" wrapText="1"/>
    </xf>
    <xf numFmtId="0" fontId="19" fillId="3" borderId="15" xfId="223" applyFont="1" applyFill="1" applyBorder="1"/>
    <xf numFmtId="0" fontId="7" fillId="2" borderId="43" xfId="223" applyFont="1" applyFill="1" applyBorder="1" applyAlignment="1">
      <alignment horizontal="center" vertical="center" wrapText="1"/>
    </xf>
    <xf numFmtId="0" fontId="74" fillId="2" borderId="16" xfId="223" applyFont="1" applyFill="1" applyBorder="1" applyAlignment="1">
      <alignment vertical="center" wrapText="1"/>
    </xf>
    <xf numFmtId="0" fontId="7" fillId="2" borderId="41" xfId="223" applyFont="1" applyFill="1" applyBorder="1" applyAlignment="1">
      <alignment vertical="center" wrapText="1"/>
    </xf>
    <xf numFmtId="0" fontId="7" fillId="2" borderId="16" xfId="223" applyFont="1" applyFill="1" applyBorder="1" applyAlignment="1">
      <alignment vertical="center" wrapText="1"/>
    </xf>
    <xf numFmtId="0" fontId="7" fillId="2" borderId="43" xfId="223" applyFont="1" applyFill="1" applyBorder="1" applyAlignment="1">
      <alignment vertical="center" wrapText="1"/>
    </xf>
    <xf numFmtId="0" fontId="74" fillId="2" borderId="18" xfId="223" applyFont="1" applyFill="1" applyBorder="1" applyAlignment="1">
      <alignment vertical="center" wrapText="1"/>
    </xf>
    <xf numFmtId="0" fontId="17" fillId="2" borderId="10" xfId="223" applyFont="1" applyFill="1" applyBorder="1" applyAlignment="1">
      <alignment vertical="center" wrapText="1"/>
    </xf>
    <xf numFmtId="0" fontId="7" fillId="2" borderId="44" xfId="223" applyFont="1" applyFill="1" applyBorder="1"/>
    <xf numFmtId="0" fontId="7" fillId="2" borderId="46" xfId="223" applyFont="1" applyFill="1" applyBorder="1"/>
    <xf numFmtId="0" fontId="7" fillId="2" borderId="11" xfId="223" applyFont="1" applyFill="1" applyBorder="1" applyAlignment="1">
      <alignment horizontal="center"/>
    </xf>
    <xf numFmtId="0" fontId="17" fillId="2" borderId="42" xfId="223" applyFont="1" applyFill="1" applyBorder="1" applyAlignment="1">
      <alignment vertical="center" wrapText="1"/>
    </xf>
    <xf numFmtId="0" fontId="7" fillId="2" borderId="47" xfId="223" applyFont="1" applyFill="1" applyBorder="1"/>
    <xf numFmtId="0" fontId="16" fillId="3" borderId="0" xfId="223" applyFont="1" applyFill="1"/>
    <xf numFmtId="0" fontId="9" fillId="3" borderId="0" xfId="223" applyFont="1" applyFill="1" applyAlignment="1">
      <alignment horizontal="left"/>
    </xf>
    <xf numFmtId="0" fontId="32" fillId="2" borderId="0" xfId="223" applyFont="1" applyFill="1"/>
    <xf numFmtId="0" fontId="6" fillId="3" borderId="0" xfId="223" applyFont="1" applyFill="1"/>
    <xf numFmtId="0" fontId="6" fillId="3" borderId="0" xfId="225" applyFont="1" applyFill="1"/>
    <xf numFmtId="0" fontId="135" fillId="3" borderId="0" xfId="225" applyFont="1" applyFill="1"/>
    <xf numFmtId="0" fontId="135" fillId="3" borderId="0" xfId="225" applyFont="1" applyFill="1" applyAlignment="1">
      <alignment vertical="center"/>
    </xf>
    <xf numFmtId="0" fontId="16" fillId="2" borderId="0" xfId="225" applyFont="1" applyFill="1"/>
    <xf numFmtId="0" fontId="11" fillId="2" borderId="0" xfId="225" applyFont="1" applyFill="1" applyAlignment="1">
      <alignment horizontal="left"/>
    </xf>
    <xf numFmtId="0" fontId="16" fillId="2" borderId="0" xfId="225" applyFont="1" applyFill="1" applyAlignment="1">
      <alignment vertical="center" wrapText="1"/>
    </xf>
    <xf numFmtId="0" fontId="16" fillId="2" borderId="0" xfId="225" applyFont="1" applyFill="1" applyAlignment="1">
      <alignment vertical="center"/>
    </xf>
    <xf numFmtId="0" fontId="136" fillId="3" borderId="0" xfId="225" applyFont="1" applyFill="1" applyAlignment="1">
      <alignment horizontal="left"/>
    </xf>
    <xf numFmtId="0" fontId="135" fillId="3" borderId="0" xfId="225" applyFont="1" applyFill="1" applyAlignment="1">
      <alignment vertical="center" wrapText="1"/>
    </xf>
    <xf numFmtId="0" fontId="7" fillId="2" borderId="0" xfId="225" applyFont="1" applyFill="1"/>
    <xf numFmtId="0" fontId="7" fillId="2" borderId="41" xfId="225" applyFont="1" applyFill="1" applyBorder="1" applyAlignment="1">
      <alignment horizontal="center"/>
    </xf>
    <xf numFmtId="0" fontId="7" fillId="2" borderId="48" xfId="225" applyFont="1" applyFill="1" applyBorder="1"/>
    <xf numFmtId="0" fontId="7" fillId="2" borderId="49" xfId="225" applyFont="1" applyFill="1" applyBorder="1" applyAlignment="1">
      <alignment vertical="center" wrapText="1"/>
    </xf>
    <xf numFmtId="0" fontId="137" fillId="3" borderId="0" xfId="225" applyFont="1" applyFill="1" applyAlignment="1">
      <alignment horizontal="center" vertical="center" wrapText="1"/>
    </xf>
    <xf numFmtId="0" fontId="7" fillId="2" borderId="53" xfId="225" applyFont="1" applyFill="1" applyBorder="1"/>
    <xf numFmtId="0" fontId="7" fillId="2" borderId="16" xfId="225" applyFont="1" applyFill="1" applyBorder="1" applyAlignment="1">
      <alignment vertical="center" wrapText="1"/>
    </xf>
    <xf numFmtId="0" fontId="7" fillId="2" borderId="16" xfId="225" applyFont="1" applyFill="1" applyBorder="1" applyAlignment="1">
      <alignment horizontal="center" vertical="center" wrapText="1"/>
    </xf>
    <xf numFmtId="0" fontId="7" fillId="2" borderId="15" xfId="225" applyFont="1" applyFill="1" applyBorder="1" applyAlignment="1">
      <alignment vertical="center" wrapText="1"/>
    </xf>
    <xf numFmtId="0" fontId="7" fillId="2" borderId="15" xfId="225" applyFont="1" applyFill="1" applyBorder="1" applyAlignment="1">
      <alignment horizontal="center" vertical="center" wrapText="1"/>
    </xf>
    <xf numFmtId="0" fontId="7" fillId="2" borderId="11" xfId="225" applyFont="1" applyFill="1" applyBorder="1" applyAlignment="1">
      <alignment horizontal="center" vertical="center" wrapText="1"/>
    </xf>
    <xf numFmtId="0" fontId="7" fillId="2" borderId="56" xfId="225" applyFont="1" applyFill="1" applyBorder="1" applyAlignment="1">
      <alignment wrapText="1"/>
    </xf>
    <xf numFmtId="0" fontId="46" fillId="3" borderId="57" xfId="225" applyFont="1" applyFill="1" applyBorder="1" applyAlignment="1">
      <alignment horizontal="center"/>
    </xf>
    <xf numFmtId="0" fontId="72" fillId="3" borderId="15" xfId="225" applyFont="1" applyFill="1" applyBorder="1" applyAlignment="1">
      <alignment vertical="center" wrapText="1"/>
    </xf>
    <xf numFmtId="43" fontId="41" fillId="0" borderId="11" xfId="226" applyFont="1" applyBorder="1"/>
    <xf numFmtId="9" fontId="41" fillId="0" borderId="11" xfId="227" applyFont="1" applyBorder="1"/>
    <xf numFmtId="0" fontId="41" fillId="3" borderId="11" xfId="225" applyFont="1" applyFill="1" applyBorder="1" applyAlignment="1">
      <alignment horizontal="left" indent="1"/>
    </xf>
    <xf numFmtId="43" fontId="19" fillId="42" borderId="11" xfId="25" applyFont="1" applyFill="1" applyBorder="1" applyAlignment="1">
      <alignment horizontal="center" vertical="center" wrapText="1"/>
    </xf>
    <xf numFmtId="0" fontId="41" fillId="3" borderId="15" xfId="225" applyFont="1" applyFill="1" applyBorder="1" applyAlignment="1">
      <alignment horizontal="left" indent="1"/>
    </xf>
    <xf numFmtId="0" fontId="2" fillId="3" borderId="0" xfId="225" applyFill="1"/>
    <xf numFmtId="0" fontId="46" fillId="3" borderId="58" xfId="225" applyFont="1" applyFill="1" applyBorder="1" applyAlignment="1">
      <alignment horizontal="center"/>
    </xf>
    <xf numFmtId="0" fontId="41" fillId="3" borderId="59" xfId="225" applyFont="1" applyFill="1" applyBorder="1" applyAlignment="1">
      <alignment horizontal="left" indent="1"/>
    </xf>
    <xf numFmtId="2" fontId="2" fillId="3" borderId="0" xfId="225" applyNumberFormat="1" applyFill="1"/>
    <xf numFmtId="0" fontId="11" fillId="2" borderId="0" xfId="223" applyFont="1" applyFill="1" applyAlignment="1">
      <alignment horizontal="left"/>
    </xf>
    <xf numFmtId="0" fontId="138" fillId="3" borderId="0" xfId="223" applyFont="1" applyFill="1" applyAlignment="1">
      <alignment horizontal="left"/>
    </xf>
    <xf numFmtId="0" fontId="10" fillId="2" borderId="0" xfId="223" applyFont="1" applyFill="1"/>
    <xf numFmtId="0" fontId="10" fillId="2" borderId="11" xfId="223" applyFont="1" applyFill="1" applyBorder="1" applyAlignment="1">
      <alignment horizontal="center"/>
    </xf>
    <xf numFmtId="0" fontId="10" fillId="2" borderId="11" xfId="223" applyFont="1" applyFill="1" applyBorder="1" applyAlignment="1">
      <alignment horizontal="center" vertical="center" wrapText="1"/>
    </xf>
    <xf numFmtId="0" fontId="37" fillId="3" borderId="41" xfId="223" applyFont="1" applyFill="1" applyBorder="1" applyAlignment="1">
      <alignment vertical="center"/>
    </xf>
    <xf numFmtId="0" fontId="37" fillId="3" borderId="41" xfId="223" applyFont="1" applyFill="1" applyBorder="1" applyAlignment="1">
      <alignment vertical="center" wrapText="1"/>
    </xf>
    <xf numFmtId="43" fontId="139" fillId="3" borderId="11" xfId="226" applyFont="1" applyFill="1" applyBorder="1" applyAlignment="1">
      <alignment horizontal="right" vertical="center" wrapText="1"/>
    </xf>
    <xf numFmtId="0" fontId="139" fillId="3" borderId="11" xfId="223" applyFont="1" applyFill="1" applyBorder="1" applyAlignment="1">
      <alignment horizontal="right" vertical="center" wrapText="1"/>
    </xf>
    <xf numFmtId="164" fontId="139" fillId="3" borderId="11" xfId="227" applyNumberFormat="1" applyFont="1" applyFill="1" applyBorder="1" applyAlignment="1">
      <alignment horizontal="right" vertical="center" wrapText="1"/>
    </xf>
    <xf numFmtId="0" fontId="37" fillId="3" borderId="11" xfId="223" applyFont="1" applyFill="1" applyBorder="1" applyAlignment="1">
      <alignment horizontal="left" vertical="center" wrapText="1"/>
    </xf>
    <xf numFmtId="43" fontId="139" fillId="0" borderId="11" xfId="226" applyFont="1" applyFill="1" applyBorder="1" applyAlignment="1">
      <alignment horizontal="right" vertical="center" wrapText="1"/>
    </xf>
    <xf numFmtId="0" fontId="139" fillId="0" borderId="11" xfId="223" applyFont="1" applyBorder="1" applyAlignment="1">
      <alignment horizontal="right" vertical="center" wrapText="1"/>
    </xf>
    <xf numFmtId="164" fontId="139" fillId="0" borderId="11" xfId="227" applyNumberFormat="1" applyFont="1" applyFill="1" applyBorder="1" applyAlignment="1">
      <alignment horizontal="right" vertical="center" wrapText="1"/>
    </xf>
    <xf numFmtId="0" fontId="37" fillId="0" borderId="11" xfId="223" applyFont="1" applyBorder="1" applyAlignment="1">
      <alignment horizontal="left" vertical="center" wrapText="1"/>
    </xf>
    <xf numFmtId="43" fontId="37" fillId="3" borderId="11" xfId="226" applyFont="1" applyFill="1" applyBorder="1" applyAlignment="1">
      <alignment horizontal="right" vertical="center" wrapText="1"/>
    </xf>
    <xf numFmtId="0" fontId="37" fillId="3" borderId="11" xfId="223" applyFont="1" applyFill="1" applyBorder="1" applyAlignment="1">
      <alignment horizontal="right" vertical="center" wrapText="1"/>
    </xf>
    <xf numFmtId="0" fontId="37" fillId="0" borderId="0" xfId="223" applyFont="1"/>
    <xf numFmtId="0" fontId="37" fillId="3" borderId="11" xfId="223" applyFont="1" applyFill="1" applyBorder="1" applyAlignment="1">
      <alignment vertical="center"/>
    </xf>
    <xf numFmtId="0" fontId="37" fillId="3" borderId="11" xfId="223" applyFont="1" applyFill="1" applyBorder="1" applyAlignment="1">
      <alignment horizontal="right"/>
    </xf>
    <xf numFmtId="164" fontId="37" fillId="3" borderId="11" xfId="227" applyNumberFormat="1" applyFont="1" applyFill="1" applyBorder="1" applyAlignment="1">
      <alignment horizontal="right"/>
    </xf>
    <xf numFmtId="0" fontId="40" fillId="3" borderId="11" xfId="223" applyFont="1" applyFill="1" applyBorder="1"/>
    <xf numFmtId="0" fontId="6" fillId="3" borderId="0" xfId="223" applyFont="1" applyFill="1" applyAlignment="1">
      <alignment horizontal="center"/>
    </xf>
    <xf numFmtId="0" fontId="40" fillId="3" borderId="11" xfId="223" applyFont="1" applyFill="1" applyBorder="1" applyAlignment="1">
      <alignment horizontal="center" vertical="center"/>
    </xf>
    <xf numFmtId="0" fontId="40" fillId="3" borderId="0" xfId="223" applyFont="1" applyFill="1" applyAlignment="1">
      <alignment horizontal="center" vertical="center"/>
    </xf>
    <xf numFmtId="0" fontId="40" fillId="3" borderId="0" xfId="223" applyFont="1" applyFill="1"/>
    <xf numFmtId="0" fontId="40" fillId="3" borderId="28" xfId="223" applyFont="1" applyFill="1" applyBorder="1"/>
    <xf numFmtId="0" fontId="132" fillId="2" borderId="0" xfId="223" applyFont="1" applyFill="1"/>
    <xf numFmtId="0" fontId="140" fillId="2" borderId="0" xfId="223" applyFont="1" applyFill="1" applyAlignment="1">
      <alignment horizontal="left"/>
    </xf>
    <xf numFmtId="0" fontId="132" fillId="2" borderId="48" xfId="223" applyFont="1" applyFill="1" applyBorder="1"/>
    <xf numFmtId="0" fontId="132" fillId="2" borderId="60" xfId="223" applyFont="1" applyFill="1" applyBorder="1" applyAlignment="1">
      <alignment horizontal="center"/>
    </xf>
    <xf numFmtId="0" fontId="132" fillId="2" borderId="40" xfId="223" applyFont="1" applyFill="1" applyBorder="1" applyAlignment="1">
      <alignment horizontal="center"/>
    </xf>
    <xf numFmtId="0" fontId="132" fillId="2" borderId="11" xfId="223" applyFont="1" applyFill="1" applyBorder="1" applyAlignment="1">
      <alignment horizontal="center"/>
    </xf>
    <xf numFmtId="0" fontId="2" fillId="3" borderId="53" xfId="223" applyFill="1" applyBorder="1"/>
    <xf numFmtId="0" fontId="141" fillId="3" borderId="61" xfId="223" applyFont="1" applyFill="1" applyBorder="1" applyAlignment="1">
      <alignment horizontal="center" vertical="center" wrapText="1"/>
    </xf>
    <xf numFmtId="0" fontId="141" fillId="3" borderId="13" xfId="223" applyFont="1" applyFill="1" applyBorder="1" applyAlignment="1">
      <alignment horizontal="center" vertical="center" wrapText="1"/>
    </xf>
    <xf numFmtId="0" fontId="141" fillId="3" borderId="15" xfId="223" applyFont="1" applyFill="1" applyBorder="1" applyAlignment="1">
      <alignment horizontal="center" vertical="center" wrapText="1"/>
    </xf>
    <xf numFmtId="0" fontId="141" fillId="0" borderId="16" xfId="223" applyFont="1" applyBorder="1" applyAlignment="1">
      <alignment horizontal="center" vertical="center" wrapText="1"/>
    </xf>
    <xf numFmtId="0" fontId="141" fillId="3" borderId="16" xfId="223" applyFont="1" applyFill="1" applyBorder="1" applyAlignment="1">
      <alignment horizontal="center" vertical="center" wrapText="1"/>
    </xf>
    <xf numFmtId="0" fontId="135" fillId="3" borderId="58" xfId="223" applyFont="1" applyFill="1" applyBorder="1" applyAlignment="1">
      <alignment horizontal="center"/>
    </xf>
    <xf numFmtId="0" fontId="2" fillId="3" borderId="62" xfId="223" applyFill="1" applyBorder="1"/>
    <xf numFmtId="0" fontId="2" fillId="3" borderId="40" xfId="223" applyFill="1" applyBorder="1"/>
    <xf numFmtId="0" fontId="141" fillId="3" borderId="11" xfId="223" applyFont="1" applyFill="1" applyBorder="1" applyAlignment="1">
      <alignment horizontal="center"/>
    </xf>
    <xf numFmtId="0" fontId="141" fillId="0" borderId="11" xfId="223" applyFont="1" applyBorder="1" applyAlignment="1">
      <alignment horizontal="center"/>
    </xf>
    <xf numFmtId="0" fontId="2" fillId="3" borderId="11" xfId="223" applyFill="1" applyBorder="1"/>
    <xf numFmtId="0" fontId="142" fillId="3" borderId="0" xfId="223" applyFont="1" applyFill="1"/>
    <xf numFmtId="0" fontId="10" fillId="2" borderId="48" xfId="223" applyFont="1" applyFill="1" applyBorder="1"/>
    <xf numFmtId="0" fontId="10" fillId="2" borderId="60" xfId="223" applyFont="1" applyFill="1" applyBorder="1" applyAlignment="1">
      <alignment horizontal="center" vertical="center"/>
    </xf>
    <xf numFmtId="0" fontId="10" fillId="2" borderId="42" xfId="223" applyFont="1" applyFill="1" applyBorder="1" applyAlignment="1">
      <alignment horizontal="center" vertical="center"/>
    </xf>
    <xf numFmtId="0" fontId="10" fillId="2" borderId="41" xfId="223" applyFont="1" applyFill="1" applyBorder="1" applyAlignment="1">
      <alignment horizontal="center" vertical="center"/>
    </xf>
    <xf numFmtId="0" fontId="10" fillId="2" borderId="53" xfId="223" applyFont="1" applyFill="1" applyBorder="1"/>
    <xf numFmtId="0" fontId="10" fillId="2" borderId="10" xfId="223" applyFont="1" applyFill="1" applyBorder="1" applyAlignment="1">
      <alignment vertical="center" wrapText="1"/>
    </xf>
    <xf numFmtId="0" fontId="10" fillId="2" borderId="65" xfId="223" applyFont="1" applyFill="1" applyBorder="1"/>
    <xf numFmtId="0" fontId="10" fillId="2" borderId="43" xfId="223" applyFont="1" applyFill="1" applyBorder="1" applyAlignment="1">
      <alignment horizontal="center" vertical="center" wrapText="1"/>
    </xf>
    <xf numFmtId="0" fontId="10" fillId="2" borderId="41" xfId="223" applyFont="1" applyFill="1" applyBorder="1" applyAlignment="1">
      <alignment vertical="center" wrapText="1"/>
    </xf>
    <xf numFmtId="0" fontId="10" fillId="2" borderId="16" xfId="223" applyFont="1" applyFill="1" applyBorder="1"/>
    <xf numFmtId="0" fontId="6" fillId="3" borderId="15" xfId="223" applyFont="1" applyFill="1" applyBorder="1"/>
    <xf numFmtId="0" fontId="6" fillId="3" borderId="15" xfId="223" applyFont="1" applyFill="1" applyBorder="1" applyAlignment="1">
      <alignment vertical="center"/>
    </xf>
    <xf numFmtId="43" fontId="6" fillId="0" borderId="11" xfId="226" applyFont="1" applyBorder="1"/>
    <xf numFmtId="0" fontId="6" fillId="3" borderId="11" xfId="223" applyFont="1" applyFill="1" applyBorder="1"/>
    <xf numFmtId="0" fontId="6" fillId="3" borderId="11" xfId="223" applyFont="1" applyFill="1" applyBorder="1" applyAlignment="1">
      <alignment vertical="center"/>
    </xf>
    <xf numFmtId="43" fontId="6" fillId="3" borderId="11" xfId="226" applyFont="1" applyFill="1" applyBorder="1"/>
    <xf numFmtId="43" fontId="28" fillId="0" borderId="40" xfId="1" applyFont="1" applyBorder="1"/>
    <xf numFmtId="43" fontId="28" fillId="0" borderId="13" xfId="1" applyFont="1" applyBorder="1"/>
    <xf numFmtId="43" fontId="36" fillId="0" borderId="13" xfId="1" applyFont="1" applyBorder="1"/>
    <xf numFmtId="43" fontId="19" fillId="3" borderId="34" xfId="1" applyFont="1" applyFill="1" applyBorder="1" applyAlignment="1">
      <alignment horizontal="left" wrapText="1"/>
    </xf>
    <xf numFmtId="43" fontId="19" fillId="11" borderId="11" xfId="1" applyFont="1" applyFill="1" applyBorder="1" applyAlignment="1">
      <alignment wrapText="1"/>
    </xf>
    <xf numFmtId="43" fontId="19" fillId="0" borderId="34" xfId="1" applyFont="1" applyBorder="1" applyAlignment="1">
      <alignment wrapText="1"/>
    </xf>
    <xf numFmtId="43" fontId="19" fillId="0" borderId="13" xfId="1" applyFont="1" applyBorder="1" applyAlignment="1">
      <alignment wrapText="1"/>
    </xf>
    <xf numFmtId="43" fontId="19" fillId="0" borderId="11" xfId="1" applyFont="1" applyBorder="1" applyAlignment="1">
      <alignment wrapText="1"/>
    </xf>
    <xf numFmtId="43" fontId="19" fillId="0" borderId="15" xfId="1" applyFont="1" applyBorder="1" applyAlignment="1">
      <alignment wrapText="1"/>
    </xf>
    <xf numFmtId="43" fontId="31" fillId="0" borderId="11" xfId="1" applyFont="1" applyBorder="1" applyAlignment="1">
      <alignment horizontal="left"/>
    </xf>
    <xf numFmtId="43" fontId="6" fillId="0" borderId="11" xfId="1" applyFont="1" applyBorder="1" applyAlignment="1">
      <alignment horizontal="left"/>
    </xf>
    <xf numFmtId="43" fontId="28" fillId="0" borderId="34" xfId="1" applyFont="1" applyBorder="1"/>
    <xf numFmtId="0" fontId="144" fillId="2" borderId="68" xfId="6" applyFont="1" applyFill="1" applyBorder="1" applyAlignment="1">
      <alignment horizontal="center" vertical="center" wrapText="1"/>
    </xf>
    <xf numFmtId="0" fontId="144" fillId="2" borderId="69" xfId="6" applyFont="1" applyFill="1" applyBorder="1" applyAlignment="1">
      <alignment horizontal="center" vertical="center" wrapText="1"/>
    </xf>
    <xf numFmtId="0" fontId="143" fillId="2" borderId="12" xfId="6" applyFont="1" applyFill="1" applyBorder="1" applyAlignment="1">
      <alignment horizontal="center" vertical="center" wrapText="1"/>
    </xf>
    <xf numFmtId="0" fontId="143" fillId="2" borderId="13" xfId="6" applyFont="1" applyFill="1" applyBorder="1" applyAlignment="1">
      <alignment horizontal="center" vertical="center" wrapText="1"/>
    </xf>
    <xf numFmtId="0" fontId="145" fillId="5" borderId="18" xfId="6" applyFont="1" applyFill="1" applyBorder="1" applyAlignment="1">
      <alignment vertical="center" wrapText="1"/>
    </xf>
    <xf numFmtId="0" fontId="145" fillId="5" borderId="0" xfId="6" applyFont="1" applyFill="1" applyAlignment="1">
      <alignment vertical="center" wrapText="1"/>
    </xf>
    <xf numFmtId="0" fontId="145" fillId="5" borderId="10" xfId="6" applyFont="1" applyFill="1" applyBorder="1" applyAlignment="1">
      <alignment horizontal="center" vertical="center" wrapText="1"/>
    </xf>
    <xf numFmtId="0" fontId="147" fillId="0" borderId="18" xfId="0" applyFont="1" applyBorder="1" applyAlignment="1">
      <alignment vertical="center"/>
    </xf>
    <xf numFmtId="0" fontId="148" fillId="0" borderId="0" xfId="0" applyFont="1" applyAlignment="1">
      <alignment vertical="center" wrapText="1"/>
    </xf>
    <xf numFmtId="165" fontId="148" fillId="0" borderId="0" xfId="1" applyNumberFormat="1" applyFont="1" applyBorder="1" applyAlignment="1">
      <alignment vertical="center" wrapText="1"/>
    </xf>
    <xf numFmtId="0" fontId="148" fillId="0" borderId="10" xfId="0" applyFont="1" applyBorder="1" applyAlignment="1">
      <alignment horizontal="left" vertical="center" wrapText="1"/>
    </xf>
    <xf numFmtId="0" fontId="149" fillId="0" borderId="18" xfId="0" applyFont="1" applyBorder="1" applyAlignment="1">
      <alignment vertical="center"/>
    </xf>
    <xf numFmtId="0" fontId="150" fillId="0" borderId="0" xfId="0" applyFont="1" applyAlignment="1">
      <alignment vertical="center" wrapText="1"/>
    </xf>
    <xf numFmtId="165" fontId="150" fillId="0" borderId="0" xfId="1" applyNumberFormat="1" applyFont="1" applyBorder="1" applyAlignment="1">
      <alignment vertical="center" wrapText="1"/>
    </xf>
    <xf numFmtId="0" fontId="150" fillId="0" borderId="10" xfId="0" applyFont="1" applyBorder="1" applyAlignment="1">
      <alignment horizontal="left" vertical="center" wrapText="1"/>
    </xf>
    <xf numFmtId="43" fontId="150" fillId="0" borderId="0" xfId="1" applyFont="1" applyBorder="1" applyAlignment="1">
      <alignment vertical="center" wrapText="1"/>
    </xf>
    <xf numFmtId="0" fontId="148" fillId="0" borderId="10" xfId="0" applyFont="1" applyBorder="1" applyAlignment="1">
      <alignment vertical="center" wrapText="1"/>
    </xf>
    <xf numFmtId="0" fontId="149" fillId="0" borderId="14" xfId="0" applyFont="1" applyBorder="1" applyAlignment="1">
      <alignment vertical="center"/>
    </xf>
    <xf numFmtId="0" fontId="150" fillId="0" borderId="12" xfId="0" applyFont="1" applyBorder="1" applyAlignment="1">
      <alignment vertical="center" wrapText="1"/>
    </xf>
    <xf numFmtId="165" fontId="150" fillId="0" borderId="12" xfId="1" applyNumberFormat="1" applyFont="1" applyBorder="1" applyAlignment="1">
      <alignment vertical="center" wrapText="1"/>
    </xf>
    <xf numFmtId="0" fontId="150" fillId="0" borderId="13" xfId="0" applyFont="1" applyBorder="1" applyAlignment="1">
      <alignment vertical="center" wrapText="1"/>
    </xf>
    <xf numFmtId="0" fontId="144" fillId="2" borderId="12" xfId="6" applyFont="1" applyFill="1" applyBorder="1" applyAlignment="1">
      <alignment vertical="center" wrapText="1"/>
    </xf>
    <xf numFmtId="0" fontId="144" fillId="2" borderId="0" xfId="6" applyFont="1" applyFill="1" applyAlignment="1">
      <alignment vertical="center" wrapText="1"/>
    </xf>
    <xf numFmtId="0" fontId="144" fillId="2" borderId="0" xfId="6" applyFont="1" applyFill="1" applyAlignment="1">
      <alignment horizontal="center" vertical="center" wrapText="1"/>
    </xf>
    <xf numFmtId="0" fontId="145" fillId="0" borderId="0" xfId="6" applyFont="1" applyAlignment="1">
      <alignment vertical="center" wrapText="1"/>
    </xf>
    <xf numFmtId="43" fontId="145" fillId="0" borderId="0" xfId="1" applyFont="1" applyBorder="1" applyAlignment="1">
      <alignment horizontal="right" vertical="center" wrapText="1"/>
    </xf>
    <xf numFmtId="0" fontId="152" fillId="0" borderId="0" xfId="6" applyFont="1" applyAlignment="1">
      <alignment horizontal="left" vertical="center" wrapText="1" indent="1"/>
    </xf>
    <xf numFmtId="43" fontId="152" fillId="0" borderId="0" xfId="1" applyFont="1" applyBorder="1" applyAlignment="1">
      <alignment horizontal="right" vertical="center" wrapText="1"/>
    </xf>
    <xf numFmtId="2" fontId="152" fillId="0" borderId="0" xfId="1" applyNumberFormat="1" applyFont="1" applyBorder="1" applyAlignment="1">
      <alignment horizontal="right" vertical="center" wrapText="1"/>
    </xf>
    <xf numFmtId="0" fontId="145" fillId="0" borderId="0" xfId="6" applyFont="1" applyAlignment="1">
      <alignment horizontal="left" vertical="center" wrapText="1" indent="1"/>
    </xf>
    <xf numFmtId="0" fontId="152" fillId="0" borderId="0" xfId="6" applyFont="1" applyAlignment="1">
      <alignment vertical="center" wrapText="1"/>
    </xf>
    <xf numFmtId="0" fontId="152" fillId="0" borderId="0" xfId="6" applyFont="1"/>
    <xf numFmtId="0" fontId="145" fillId="0" borderId="0" xfId="6" applyFont="1"/>
    <xf numFmtId="164" fontId="145" fillId="0" borderId="0" xfId="2" applyNumberFormat="1" applyFont="1" applyBorder="1" applyAlignment="1">
      <alignment horizontal="right" vertical="center" wrapText="1"/>
    </xf>
    <xf numFmtId="164" fontId="152" fillId="0" borderId="0" xfId="2" applyNumberFormat="1" applyFont="1" applyBorder="1" applyAlignment="1">
      <alignment horizontal="right" vertical="center" wrapText="1"/>
    </xf>
    <xf numFmtId="0" fontId="151" fillId="2" borderId="67" xfId="7" applyFont="1" applyFill="1" applyBorder="1"/>
    <xf numFmtId="0" fontId="144" fillId="2" borderId="68" xfId="6" applyFont="1" applyFill="1" applyBorder="1" applyAlignment="1">
      <alignment vertical="center" wrapText="1"/>
    </xf>
    <xf numFmtId="0" fontId="144" fillId="2" borderId="18" xfId="6" applyFont="1" applyFill="1" applyBorder="1" applyAlignment="1">
      <alignment vertical="center" wrapText="1"/>
    </xf>
    <xf numFmtId="0" fontId="144" fillId="2" borderId="10" xfId="6" applyFont="1" applyFill="1" applyBorder="1" applyAlignment="1">
      <alignment horizontal="center" vertical="center" wrapText="1"/>
    </xf>
    <xf numFmtId="0" fontId="145" fillId="0" borderId="18" xfId="6" applyFont="1" applyBorder="1" applyAlignment="1">
      <alignment horizontal="center" vertical="center" wrapText="1"/>
    </xf>
    <xf numFmtId="43" fontId="145" fillId="0" borderId="10" xfId="1" applyFont="1" applyBorder="1" applyAlignment="1">
      <alignment horizontal="right" vertical="center" wrapText="1"/>
    </xf>
    <xf numFmtId="0" fontId="152" fillId="0" borderId="18" xfId="6" applyFont="1" applyBorder="1" applyAlignment="1">
      <alignment horizontal="center" vertical="center" wrapText="1"/>
    </xf>
    <xf numFmtId="43" fontId="152" fillId="0" borderId="10" xfId="1" applyFont="1" applyBorder="1" applyAlignment="1">
      <alignment horizontal="right" vertical="center" wrapText="1"/>
    </xf>
    <xf numFmtId="0" fontId="152" fillId="0" borderId="18" xfId="6" applyFont="1" applyBorder="1" applyAlignment="1">
      <alignment horizontal="center"/>
    </xf>
    <xf numFmtId="0" fontId="145" fillId="0" borderId="18" xfId="6" applyFont="1" applyBorder="1" applyAlignment="1">
      <alignment horizontal="center"/>
    </xf>
    <xf numFmtId="0" fontId="145" fillId="0" borderId="14" xfId="6" applyFont="1" applyBorder="1" applyAlignment="1">
      <alignment horizontal="center"/>
    </xf>
    <xf numFmtId="0" fontId="145" fillId="0" borderId="12" xfId="6" applyFont="1" applyBorder="1"/>
    <xf numFmtId="43" fontId="145" fillId="0" borderId="12" xfId="1" applyFont="1" applyBorder="1" applyAlignment="1">
      <alignment horizontal="right" vertical="center" wrapText="1"/>
    </xf>
    <xf numFmtId="43" fontId="145" fillId="0" borderId="13" xfId="1" applyFont="1" applyBorder="1" applyAlignment="1">
      <alignment horizontal="right" vertical="center" wrapText="1"/>
    </xf>
    <xf numFmtId="0" fontId="144" fillId="2" borderId="14" xfId="6" applyFont="1" applyFill="1" applyBorder="1" applyAlignment="1">
      <alignment vertical="center" wrapText="1"/>
    </xf>
    <xf numFmtId="14" fontId="144" fillId="2" borderId="12" xfId="6" applyNumberFormat="1" applyFont="1" applyFill="1" applyBorder="1" applyAlignment="1">
      <alignment horizontal="center" vertical="center" wrapText="1"/>
    </xf>
    <xf numFmtId="14" fontId="144" fillId="2" borderId="13" xfId="6" applyNumberFormat="1" applyFont="1" applyFill="1" applyBorder="1" applyAlignment="1">
      <alignment horizontal="center" vertical="center" wrapText="1"/>
    </xf>
    <xf numFmtId="10" fontId="19" fillId="0" borderId="11" xfId="228" applyNumberFormat="1" applyFont="1" applyBorder="1" applyAlignment="1">
      <alignment horizontal="right" vertical="center" wrapText="1"/>
    </xf>
    <xf numFmtId="43" fontId="19" fillId="0" borderId="11" xfId="224" applyFont="1" applyBorder="1" applyAlignment="1">
      <alignment horizontal="justify" vertical="center" wrapText="1"/>
    </xf>
    <xf numFmtId="43" fontId="19" fillId="0" borderId="11" xfId="224" applyFont="1" applyBorder="1" applyAlignment="1">
      <alignment horizontal="center" vertical="center" wrapText="1"/>
    </xf>
    <xf numFmtId="43" fontId="19" fillId="0" borderId="11" xfId="224" applyFont="1" applyBorder="1" applyAlignment="1">
      <alignment horizontal="right" vertical="center" wrapText="1"/>
    </xf>
    <xf numFmtId="43" fontId="19" fillId="0" borderId="11" xfId="224" applyFont="1" applyBorder="1" applyAlignment="1">
      <alignment vertical="center" wrapText="1"/>
    </xf>
    <xf numFmtId="43" fontId="19" fillId="0" borderId="11" xfId="224" quotePrefix="1" applyFont="1" applyBorder="1" applyAlignment="1">
      <alignment horizontal="right" vertical="center" wrapText="1"/>
    </xf>
    <xf numFmtId="43" fontId="19" fillId="3" borderId="28" xfId="224" applyFont="1" applyFill="1" applyBorder="1" applyAlignment="1">
      <alignment vertical="center" wrapText="1"/>
    </xf>
    <xf numFmtId="43" fontId="19" fillId="3" borderId="11" xfId="224" applyFont="1" applyFill="1" applyBorder="1" applyAlignment="1">
      <alignment vertical="center" wrapText="1"/>
    </xf>
    <xf numFmtId="10" fontId="19" fillId="0" borderId="11" xfId="228" applyNumberFormat="1" applyFont="1" applyBorder="1" applyAlignment="1">
      <alignment vertical="center" wrapText="1"/>
    </xf>
    <xf numFmtId="10" fontId="19" fillId="3" borderId="11" xfId="228" applyNumberFormat="1" applyFont="1" applyFill="1" applyBorder="1" applyAlignment="1">
      <alignment vertical="center" wrapText="1"/>
    </xf>
    <xf numFmtId="0" fontId="153" fillId="0" borderId="71" xfId="6" applyFont="1" applyBorder="1" applyAlignment="1">
      <alignment vertical="center" wrapText="1"/>
    </xf>
    <xf numFmtId="0" fontId="153" fillId="43" borderId="71" xfId="6" applyFont="1" applyFill="1" applyBorder="1" applyAlignment="1">
      <alignment vertical="center" wrapText="1"/>
    </xf>
    <xf numFmtId="0" fontId="154" fillId="0" borderId="0" xfId="6" applyFont="1" applyAlignment="1">
      <alignment horizontal="center" vertical="center" wrapText="1"/>
    </xf>
    <xf numFmtId="0" fontId="154" fillId="0" borderId="0" xfId="6" applyFont="1" applyAlignment="1">
      <alignment horizontal="justify" vertical="center" wrapText="1"/>
    </xf>
    <xf numFmtId="0" fontId="154" fillId="43" borderId="0" xfId="6" applyFont="1" applyFill="1" applyAlignment="1">
      <alignment horizontal="right" vertical="center" wrapText="1"/>
    </xf>
    <xf numFmtId="0" fontId="153" fillId="0" borderId="0" xfId="6" applyFont="1" applyAlignment="1">
      <alignment horizontal="center" vertical="center"/>
    </xf>
    <xf numFmtId="0" fontId="154" fillId="0" borderId="0" xfId="6" applyFont="1" applyAlignment="1">
      <alignment horizontal="left" vertical="center" wrapText="1" indent="2"/>
    </xf>
    <xf numFmtId="0" fontId="154" fillId="0" borderId="0" xfId="6" applyFont="1" applyAlignment="1">
      <alignment horizontal="center" vertical="center"/>
    </xf>
    <xf numFmtId="0" fontId="155" fillId="43" borderId="0" xfId="6" applyFont="1" applyFill="1" applyAlignment="1">
      <alignment horizontal="right" vertical="center" wrapText="1"/>
    </xf>
    <xf numFmtId="3" fontId="154" fillId="43" borderId="0" xfId="6" applyNumberFormat="1" applyFont="1" applyFill="1" applyAlignment="1">
      <alignment horizontal="right" vertical="center" wrapText="1"/>
    </xf>
    <xf numFmtId="0" fontId="153" fillId="0" borderId="0" xfId="6" applyFont="1" applyAlignment="1">
      <alignment horizontal="center" vertical="center" wrapText="1"/>
    </xf>
    <xf numFmtId="0" fontId="153" fillId="0" borderId="0" xfId="6" applyFont="1" applyAlignment="1">
      <alignment horizontal="justify" vertical="center" wrapText="1"/>
    </xf>
    <xf numFmtId="3" fontId="153" fillId="43" borderId="0" xfId="6" applyNumberFormat="1" applyFont="1" applyFill="1" applyAlignment="1">
      <alignment horizontal="right" vertical="center" wrapText="1"/>
    </xf>
    <xf numFmtId="0" fontId="153" fillId="43" borderId="71" xfId="6" applyFont="1" applyFill="1" applyBorder="1" applyAlignment="1">
      <alignment horizontal="right" vertical="center" wrapText="1"/>
    </xf>
    <xf numFmtId="0" fontId="153" fillId="0" borderId="71" xfId="6" applyFont="1" applyBorder="1" applyAlignment="1">
      <alignment horizontal="center" vertical="center" wrapText="1"/>
    </xf>
    <xf numFmtId="0" fontId="155" fillId="0" borderId="0" xfId="6" applyFont="1" applyAlignment="1">
      <alignment horizontal="center" vertical="center"/>
    </xf>
    <xf numFmtId="0" fontId="154" fillId="0" borderId="0" xfId="6" applyFont="1" applyAlignment="1">
      <alignment vertical="center" wrapText="1"/>
    </xf>
    <xf numFmtId="0" fontId="155" fillId="0" borderId="0" xfId="6" applyFont="1" applyAlignment="1">
      <alignment horizontal="center" vertical="center" wrapText="1"/>
    </xf>
    <xf numFmtId="0" fontId="153" fillId="43" borderId="0" xfId="6" applyFont="1" applyFill="1" applyAlignment="1">
      <alignment horizontal="right" vertical="center" wrapText="1"/>
    </xf>
    <xf numFmtId="0" fontId="153" fillId="0" borderId="0" xfId="6" applyFont="1" applyAlignment="1">
      <alignment vertical="center" wrapText="1"/>
    </xf>
    <xf numFmtId="10" fontId="154" fillId="43" borderId="0" xfId="6" applyNumberFormat="1" applyFont="1" applyFill="1" applyAlignment="1">
      <alignment horizontal="right" vertical="center" wrapText="1"/>
    </xf>
    <xf numFmtId="0" fontId="154" fillId="0" borderId="0" xfId="6" applyFont="1" applyAlignment="1">
      <alignment horizontal="left" vertical="center" wrapText="1"/>
    </xf>
    <xf numFmtId="0" fontId="153" fillId="0" borderId="0" xfId="6" applyFont="1" applyAlignment="1">
      <alignment horizontal="left" vertical="center" wrapText="1"/>
    </xf>
    <xf numFmtId="10" fontId="153" fillId="43" borderId="0" xfId="6" applyNumberFormat="1" applyFont="1" applyFill="1" applyAlignment="1">
      <alignment horizontal="right" vertical="center" wrapText="1"/>
    </xf>
    <xf numFmtId="0" fontId="156" fillId="0" borderId="71" xfId="6" applyFont="1" applyBorder="1" applyAlignment="1">
      <alignment vertical="center" wrapText="1"/>
    </xf>
    <xf numFmtId="0" fontId="156" fillId="43" borderId="71" xfId="6" applyFont="1" applyFill="1" applyBorder="1" applyAlignment="1">
      <alignment horizontal="right" vertical="center" wrapText="1"/>
    </xf>
    <xf numFmtId="0" fontId="156" fillId="0" borderId="71" xfId="6" applyFont="1" applyBorder="1" applyAlignment="1">
      <alignment horizontal="center" vertical="center" wrapText="1"/>
    </xf>
    <xf numFmtId="0" fontId="154" fillId="0" borderId="72" xfId="6" applyFont="1" applyBorder="1" applyAlignment="1">
      <alignment horizontal="center" vertical="center" wrapText="1"/>
    </xf>
    <xf numFmtId="0" fontId="154" fillId="0" borderId="72" xfId="6" applyFont="1" applyBorder="1" applyAlignment="1">
      <alignment horizontal="justify" vertical="center" wrapText="1"/>
    </xf>
    <xf numFmtId="0" fontId="154" fillId="43" borderId="72" xfId="6" applyFont="1" applyFill="1" applyBorder="1" applyAlignment="1">
      <alignment horizontal="right" vertical="center" wrapText="1"/>
    </xf>
    <xf numFmtId="0" fontId="154" fillId="0" borderId="72" xfId="6" applyFont="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23" fillId="4" borderId="28" xfId="6" applyFont="1" applyFill="1" applyBorder="1" applyAlignment="1">
      <alignment horizontal="left" vertical="center" wrapText="1"/>
    </xf>
    <xf numFmtId="0" fontId="23" fillId="4" borderId="33" xfId="6" applyFont="1" applyFill="1" applyBorder="1" applyAlignment="1">
      <alignment horizontal="left" vertical="center" wrapText="1"/>
    </xf>
    <xf numFmtId="0" fontId="23" fillId="4" borderId="34" xfId="6" applyFont="1" applyFill="1" applyBorder="1" applyAlignment="1">
      <alignment horizontal="left" vertical="center" wrapText="1"/>
    </xf>
    <xf numFmtId="0" fontId="23" fillId="5" borderId="28" xfId="6" applyFont="1" applyFill="1" applyBorder="1" applyAlignment="1">
      <alignment horizontal="left" vertical="center" wrapText="1"/>
    </xf>
    <xf numFmtId="0" fontId="23" fillId="5" borderId="33" xfId="6" applyFont="1" applyFill="1" applyBorder="1" applyAlignment="1">
      <alignment horizontal="left" vertical="center" wrapText="1"/>
    </xf>
    <xf numFmtId="0" fontId="23" fillId="5" borderId="34" xfId="6" applyFont="1" applyFill="1" applyBorder="1" applyAlignment="1">
      <alignment horizontal="left" vertical="center" wrapText="1"/>
    </xf>
    <xf numFmtId="0" fontId="20" fillId="2" borderId="0" xfId="6" applyFont="1" applyFill="1" applyAlignment="1">
      <alignment horizontal="left"/>
    </xf>
    <xf numFmtId="0" fontId="9" fillId="2" borderId="0" xfId="21" applyFont="1" applyFill="1" applyAlignment="1">
      <alignment horizontal="left" vertical="top"/>
    </xf>
    <xf numFmtId="0" fontId="17" fillId="2" borderId="0" xfId="12" applyFont="1" applyFill="1" applyAlignment="1">
      <alignment horizontal="center" vertical="center" wrapText="1"/>
    </xf>
    <xf numFmtId="0" fontId="17" fillId="2" borderId="10" xfId="12" applyFont="1" applyFill="1" applyBorder="1" applyAlignment="1">
      <alignment horizontal="center" vertical="center" wrapText="1"/>
    </xf>
    <xf numFmtId="0" fontId="17" fillId="2" borderId="12" xfId="12" applyFont="1" applyFill="1" applyBorder="1" applyAlignment="1">
      <alignment horizontal="center" vertical="center" wrapText="1"/>
    </xf>
    <xf numFmtId="0" fontId="17" fillId="2" borderId="13" xfId="12" applyFont="1" applyFill="1" applyBorder="1" applyAlignment="1">
      <alignment horizontal="center" vertical="center" wrapText="1"/>
    </xf>
    <xf numFmtId="0" fontId="19" fillId="0" borderId="11" xfId="6" applyFont="1" applyBorder="1" applyAlignment="1">
      <alignment horizontal="center" vertical="center" wrapText="1"/>
    </xf>
    <xf numFmtId="0" fontId="19" fillId="0" borderId="11" xfId="6" applyFont="1" applyBorder="1" applyAlignment="1">
      <alignment horizontal="justify" vertical="center" wrapText="1"/>
    </xf>
    <xf numFmtId="0" fontId="17" fillId="2" borderId="0" xfId="6" applyFont="1" applyFill="1" applyAlignment="1">
      <alignment horizontal="center" vertical="center" wrapText="1"/>
    </xf>
    <xf numFmtId="0" fontId="17" fillId="2" borderId="10" xfId="6" applyFont="1" applyFill="1" applyBorder="1" applyAlignment="1">
      <alignment horizontal="center" vertical="center"/>
    </xf>
    <xf numFmtId="0" fontId="17" fillId="2" borderId="12" xfId="6" applyFont="1" applyFill="1" applyBorder="1" applyAlignment="1">
      <alignment horizontal="center" vertical="center"/>
    </xf>
    <xf numFmtId="0" fontId="17" fillId="2" borderId="13" xfId="6" applyFont="1" applyFill="1" applyBorder="1" applyAlignment="1">
      <alignment horizontal="center" vertical="center"/>
    </xf>
    <xf numFmtId="0" fontId="20" fillId="2" borderId="0" xfId="6" applyFont="1" applyFill="1" applyAlignment="1">
      <alignment horizontal="left" vertical="center"/>
    </xf>
    <xf numFmtId="0" fontId="20" fillId="2" borderId="17" xfId="6" applyFont="1" applyFill="1" applyBorder="1" applyAlignment="1">
      <alignment horizontal="left" vertical="center"/>
    </xf>
    <xf numFmtId="0" fontId="143" fillId="2" borderId="67" xfId="6" applyFont="1" applyFill="1" applyBorder="1" applyAlignment="1">
      <alignment horizontal="center" vertical="center"/>
    </xf>
    <xf numFmtId="0" fontId="143" fillId="2" borderId="68" xfId="6" applyFont="1" applyFill="1" applyBorder="1" applyAlignment="1">
      <alignment horizontal="center" vertical="center"/>
    </xf>
    <xf numFmtId="0" fontId="143" fillId="2" borderId="14" xfId="6" applyFont="1" applyFill="1" applyBorder="1" applyAlignment="1">
      <alignment horizontal="center" vertical="center"/>
    </xf>
    <xf numFmtId="0" fontId="143" fillId="2" borderId="12" xfId="6" applyFont="1" applyFill="1" applyBorder="1" applyAlignment="1">
      <alignment horizontal="center" vertical="center"/>
    </xf>
    <xf numFmtId="0" fontId="144" fillId="2" borderId="68" xfId="6" applyFont="1" applyFill="1" applyBorder="1" applyAlignment="1">
      <alignment horizontal="center" vertical="center" wrapText="1"/>
    </xf>
    <xf numFmtId="0" fontId="9" fillId="2" borderId="0" xfId="30" applyFont="1" applyFill="1" applyAlignment="1">
      <alignment horizontal="left"/>
    </xf>
    <xf numFmtId="0" fontId="22" fillId="2" borderId="10" xfId="30" applyFont="1" applyFill="1" applyBorder="1" applyAlignment="1">
      <alignment wrapText="1"/>
    </xf>
    <xf numFmtId="0" fontId="22" fillId="2" borderId="13" xfId="30" applyFont="1" applyFill="1" applyBorder="1" applyAlignment="1">
      <alignment wrapText="1"/>
    </xf>
    <xf numFmtId="0" fontId="7" fillId="2" borderId="11" xfId="30" applyFont="1" applyFill="1" applyBorder="1" applyAlignment="1">
      <alignment horizontal="center" vertical="center" wrapText="1"/>
    </xf>
    <xf numFmtId="0" fontId="22" fillId="2" borderId="18" xfId="30" applyFont="1" applyFill="1" applyBorder="1" applyAlignment="1">
      <alignment wrapText="1"/>
    </xf>
    <xf numFmtId="0" fontId="22" fillId="2" borderId="14" xfId="30" applyFont="1" applyFill="1" applyBorder="1" applyAlignment="1">
      <alignment wrapText="1"/>
    </xf>
    <xf numFmtId="0" fontId="9" fillId="2" borderId="0" xfId="30" applyFont="1" applyFill="1" applyAlignment="1">
      <alignment horizontal="left" vertical="center"/>
    </xf>
    <xf numFmtId="0" fontId="22" fillId="2" borderId="18" xfId="30" applyFont="1" applyFill="1" applyBorder="1" applyAlignment="1">
      <alignment horizontal="left" vertical="center"/>
    </xf>
    <xf numFmtId="0" fontId="22" fillId="2" borderId="10" xfId="30" applyFont="1" applyFill="1" applyBorder="1" applyAlignment="1">
      <alignment horizontal="left" vertical="center"/>
    </xf>
    <xf numFmtId="0" fontId="22" fillId="2" borderId="13" xfId="30" applyFont="1" applyFill="1" applyBorder="1" applyAlignment="1">
      <alignment horizontal="left" vertical="center"/>
    </xf>
    <xf numFmtId="0" fontId="7" fillId="13" borderId="11" xfId="30" applyFont="1" applyFill="1" applyBorder="1" applyAlignment="1">
      <alignment horizontal="center" vertical="center" wrapText="1"/>
    </xf>
    <xf numFmtId="0" fontId="7" fillId="2" borderId="11" xfId="30" applyFont="1" applyFill="1" applyBorder="1" applyAlignment="1">
      <alignment horizontal="left" vertical="center" wrapText="1"/>
    </xf>
    <xf numFmtId="43" fontId="7" fillId="2" borderId="11" xfId="1" applyFont="1" applyFill="1" applyBorder="1" applyAlignment="1">
      <alignment horizontal="left" vertical="center" wrapText="1"/>
    </xf>
    <xf numFmtId="0" fontId="22" fillId="2" borderId="14" xfId="30" applyFont="1" applyFill="1" applyBorder="1" applyAlignment="1">
      <alignment horizontal="left" vertical="center"/>
    </xf>
    <xf numFmtId="0" fontId="41" fillId="0" borderId="0" xfId="6" applyFont="1"/>
    <xf numFmtId="0" fontId="7" fillId="2" borderId="34" xfId="6" applyFont="1" applyFill="1" applyBorder="1" applyAlignment="1">
      <alignment horizontal="center" vertical="center" wrapText="1"/>
    </xf>
    <xf numFmtId="0" fontId="7" fillId="2" borderId="11" xfId="6" applyFont="1" applyFill="1" applyBorder="1" applyAlignment="1">
      <alignment horizontal="center" vertical="center" wrapText="1"/>
    </xf>
    <xf numFmtId="0" fontId="7" fillId="2" borderId="35" xfId="6" applyFont="1" applyFill="1" applyBorder="1" applyAlignment="1">
      <alignment horizontal="center" vertical="center" wrapText="1"/>
    </xf>
    <xf numFmtId="0" fontId="7" fillId="2" borderId="38" xfId="6" applyFont="1" applyFill="1" applyBorder="1" applyAlignment="1">
      <alignment horizontal="center" vertical="center" wrapText="1"/>
    </xf>
    <xf numFmtId="0" fontId="7" fillId="2" borderId="35" xfId="6" applyFont="1" applyFill="1" applyBorder="1" applyAlignment="1">
      <alignment horizontal="center" vertical="center"/>
    </xf>
    <xf numFmtId="0" fontId="7" fillId="2" borderId="11" xfId="6" applyFont="1" applyFill="1" applyBorder="1" applyAlignment="1">
      <alignment horizontal="center" vertical="center"/>
    </xf>
    <xf numFmtId="0" fontId="7" fillId="2" borderId="28" xfId="6" applyFont="1" applyFill="1" applyBorder="1" applyAlignment="1">
      <alignment horizontal="center" vertical="center" wrapText="1"/>
    </xf>
    <xf numFmtId="0" fontId="7" fillId="2" borderId="36" xfId="6" applyFont="1" applyFill="1" applyBorder="1" applyAlignment="1">
      <alignment horizontal="center" vertical="center" wrapText="1"/>
    </xf>
    <xf numFmtId="0" fontId="7" fillId="2" borderId="37" xfId="6" applyFont="1" applyFill="1" applyBorder="1" applyAlignment="1">
      <alignment horizontal="center" vertical="center" wrapText="1"/>
    </xf>
    <xf numFmtId="0" fontId="50" fillId="0" borderId="0" xfId="6" applyFont="1" applyAlignment="1">
      <alignment horizontal="justify" vertical="center" wrapText="1"/>
    </xf>
    <xf numFmtId="0" fontId="20" fillId="2" borderId="0" xfId="6" applyFont="1" applyFill="1" applyAlignment="1">
      <alignment horizontal="left" vertical="center" wrapText="1"/>
    </xf>
    <xf numFmtId="0" fontId="7" fillId="2" borderId="34" xfId="6" applyFont="1" applyFill="1" applyBorder="1" applyAlignment="1">
      <alignment horizontal="center" vertical="center"/>
    </xf>
    <xf numFmtId="0" fontId="49" fillId="0" borderId="0" xfId="6" applyFont="1" applyAlignment="1">
      <alignment horizontal="justify" vertical="center"/>
    </xf>
    <xf numFmtId="0" fontId="47" fillId="0" borderId="0" xfId="6" applyFont="1" applyAlignment="1">
      <alignment horizontal="justify" vertical="center" wrapText="1"/>
    </xf>
    <xf numFmtId="49" fontId="7" fillId="2" borderId="11" xfId="6" applyNumberFormat="1" applyFont="1" applyFill="1" applyBorder="1" applyAlignment="1">
      <alignment horizontal="center" vertical="center"/>
    </xf>
    <xf numFmtId="49" fontId="20" fillId="2" borderId="0" xfId="6" applyNumberFormat="1" applyFont="1" applyFill="1" applyAlignment="1">
      <alignment horizontal="left" vertical="center" wrapText="1"/>
    </xf>
    <xf numFmtId="49" fontId="7" fillId="2" borderId="35" xfId="6" applyNumberFormat="1" applyFont="1" applyFill="1" applyBorder="1" applyAlignment="1">
      <alignment horizontal="center" vertical="center"/>
    </xf>
    <xf numFmtId="49" fontId="20" fillId="2" borderId="0" xfId="6" applyNumberFormat="1" applyFont="1" applyFill="1" applyAlignment="1">
      <alignment horizontal="left" vertical="center"/>
    </xf>
    <xf numFmtId="0" fontId="7" fillId="2" borderId="34" xfId="0" applyFont="1" applyFill="1" applyBorder="1" applyAlignment="1">
      <alignment horizontal="center"/>
    </xf>
    <xf numFmtId="0" fontId="7" fillId="2" borderId="11" xfId="0" applyFont="1" applyFill="1" applyBorder="1" applyAlignment="1">
      <alignment horizontal="center"/>
    </xf>
    <xf numFmtId="0" fontId="17" fillId="2" borderId="11" xfId="6" applyFont="1" applyFill="1" applyBorder="1" applyAlignment="1">
      <alignment horizontal="center" vertical="center" wrapText="1"/>
    </xf>
    <xf numFmtId="0" fontId="17" fillId="2" borderId="34" xfId="6" applyFont="1" applyFill="1" applyBorder="1" applyAlignment="1">
      <alignment horizontal="center" vertical="center" wrapText="1"/>
    </xf>
    <xf numFmtId="0" fontId="17" fillId="2" borderId="28" xfId="6" applyFont="1" applyFill="1" applyBorder="1" applyAlignment="1">
      <alignment horizontal="center" vertical="center" wrapText="1"/>
    </xf>
    <xf numFmtId="0" fontId="17" fillId="2" borderId="37" xfId="6" applyFont="1" applyFill="1" applyBorder="1" applyAlignment="1">
      <alignment horizontal="center" vertical="center" wrapText="1"/>
    </xf>
    <xf numFmtId="0" fontId="17" fillId="2" borderId="18" xfId="6" applyFont="1" applyFill="1" applyBorder="1" applyAlignment="1">
      <alignment horizontal="center" vertical="center" wrapText="1"/>
    </xf>
    <xf numFmtId="0" fontId="20" fillId="2" borderId="0" xfId="6" applyFont="1" applyFill="1" applyAlignment="1">
      <alignment horizontal="left" wrapText="1"/>
    </xf>
    <xf numFmtId="0" fontId="7" fillId="2" borderId="0" xfId="6" applyFont="1" applyFill="1" applyAlignment="1">
      <alignment vertical="center" wrapText="1"/>
    </xf>
    <xf numFmtId="0" fontId="7" fillId="2" borderId="16" xfId="6" applyFont="1" applyFill="1" applyBorder="1" applyAlignment="1">
      <alignment horizontal="center" vertical="center" wrapText="1"/>
    </xf>
    <xf numFmtId="0" fontId="17" fillId="2" borderId="33" xfId="6" applyFont="1" applyFill="1" applyBorder="1" applyAlignment="1">
      <alignment horizontal="center" vertical="center" wrapText="1"/>
    </xf>
    <xf numFmtId="0" fontId="7" fillId="2" borderId="15" xfId="6" applyFont="1" applyFill="1" applyBorder="1" applyAlignment="1">
      <alignment horizontal="center" vertical="center" wrapText="1"/>
    </xf>
    <xf numFmtId="0" fontId="7" fillId="2" borderId="18" xfId="6" applyFont="1" applyFill="1" applyBorder="1" applyAlignment="1">
      <alignment horizontal="center" vertical="center" wrapText="1"/>
    </xf>
    <xf numFmtId="0" fontId="7" fillId="2" borderId="10" xfId="6" applyFont="1" applyFill="1" applyBorder="1" applyAlignment="1">
      <alignment horizontal="center" vertical="center" wrapText="1"/>
    </xf>
    <xf numFmtId="0" fontId="7" fillId="2" borderId="14" xfId="6" applyFont="1" applyFill="1" applyBorder="1" applyAlignment="1">
      <alignment horizontal="center" vertical="center" wrapText="1"/>
    </xf>
    <xf numFmtId="0" fontId="7" fillId="2" borderId="13" xfId="6" applyFont="1" applyFill="1" applyBorder="1" applyAlignment="1">
      <alignment horizontal="center" vertical="center" wrapText="1"/>
    </xf>
    <xf numFmtId="0" fontId="7" fillId="2" borderId="28" xfId="6" applyFont="1" applyFill="1" applyBorder="1" applyAlignment="1">
      <alignment horizontal="center" vertical="center"/>
    </xf>
    <xf numFmtId="0" fontId="7" fillId="2" borderId="33" xfId="6" applyFont="1" applyFill="1" applyBorder="1" applyAlignment="1">
      <alignment horizontal="center" vertical="center"/>
    </xf>
    <xf numFmtId="0" fontId="17" fillId="2" borderId="35" xfId="6" applyFont="1" applyFill="1" applyBorder="1" applyAlignment="1">
      <alignment horizontal="center" vertical="center" wrapText="1"/>
    </xf>
    <xf numFmtId="0" fontId="17" fillId="2" borderId="16" xfId="6" applyFont="1" applyFill="1" applyBorder="1" applyAlignment="1">
      <alignment horizontal="center" vertical="center" wrapText="1"/>
    </xf>
    <xf numFmtId="0" fontId="17" fillId="2" borderId="15" xfId="6" applyFont="1" applyFill="1" applyBorder="1" applyAlignment="1">
      <alignment horizontal="center" vertical="center" wrapText="1"/>
    </xf>
    <xf numFmtId="0" fontId="7" fillId="2" borderId="33" xfId="6" applyFont="1" applyFill="1" applyBorder="1" applyAlignment="1">
      <alignment horizontal="center" vertical="center" wrapText="1"/>
    </xf>
    <xf numFmtId="0" fontId="20" fillId="2" borderId="0" xfId="6" applyFont="1" applyFill="1" applyAlignment="1">
      <alignment horizontal="center" wrapText="1"/>
    </xf>
    <xf numFmtId="0" fontId="20" fillId="2" borderId="0" xfId="7" applyFont="1" applyFill="1" applyAlignment="1">
      <alignment horizontal="left" vertical="center"/>
    </xf>
    <xf numFmtId="0" fontId="7" fillId="2" borderId="36" xfId="7" applyFont="1" applyFill="1" applyBorder="1" applyAlignment="1">
      <alignment horizontal="center" vertical="center" wrapText="1"/>
    </xf>
    <xf numFmtId="0" fontId="7" fillId="2" borderId="35" xfId="7" applyFont="1" applyFill="1" applyBorder="1" applyAlignment="1">
      <alignment horizontal="center" vertical="center" wrapText="1"/>
    </xf>
    <xf numFmtId="0" fontId="23" fillId="4" borderId="28" xfId="9" applyFont="1" applyFill="1" applyBorder="1" applyAlignment="1">
      <alignment horizontal="left"/>
    </xf>
    <xf numFmtId="0" fontId="23" fillId="4" borderId="33" xfId="9" applyFont="1" applyFill="1" applyBorder="1" applyAlignment="1">
      <alignment horizontal="left"/>
    </xf>
    <xf numFmtId="0" fontId="23" fillId="4" borderId="34" xfId="9" applyFont="1" applyFill="1" applyBorder="1" applyAlignment="1">
      <alignment horizontal="left"/>
    </xf>
    <xf numFmtId="0" fontId="22" fillId="2" borderId="36" xfId="6" applyFont="1" applyFill="1" applyBorder="1" applyAlignment="1">
      <alignment horizontal="left" vertical="top"/>
    </xf>
    <xf numFmtId="0" fontId="22" fillId="2" borderId="37" xfId="6" applyFont="1" applyFill="1" applyBorder="1" applyAlignment="1">
      <alignment horizontal="left" vertical="top"/>
    </xf>
    <xf numFmtId="0" fontId="22" fillId="2" borderId="18" xfId="6" applyFont="1" applyFill="1" applyBorder="1" applyAlignment="1">
      <alignment horizontal="left" vertical="top"/>
    </xf>
    <xf numFmtId="0" fontId="22" fillId="2" borderId="10" xfId="6" applyFont="1" applyFill="1" applyBorder="1" applyAlignment="1">
      <alignment horizontal="left" vertical="top"/>
    </xf>
    <xf numFmtId="0" fontId="22" fillId="2" borderId="14" xfId="6" applyFont="1" applyFill="1" applyBorder="1" applyAlignment="1">
      <alignment horizontal="left" vertical="top"/>
    </xf>
    <xf numFmtId="0" fontId="22" fillId="2" borderId="13" xfId="6" applyFont="1" applyFill="1" applyBorder="1" applyAlignment="1">
      <alignment horizontal="left" vertical="top"/>
    </xf>
    <xf numFmtId="0" fontId="17" fillId="2" borderId="11" xfId="6" applyFont="1" applyFill="1" applyBorder="1" applyAlignment="1">
      <alignment horizontal="center"/>
    </xf>
    <xf numFmtId="0" fontId="23" fillId="4" borderId="33" xfId="9" applyFont="1" applyFill="1" applyBorder="1" applyAlignment="1">
      <alignment horizontal="left" vertical="center"/>
    </xf>
    <xf numFmtId="0" fontId="23" fillId="4" borderId="34" xfId="9" applyFont="1" applyFill="1" applyBorder="1" applyAlignment="1">
      <alignment horizontal="left" vertical="center"/>
    </xf>
    <xf numFmtId="0" fontId="23" fillId="4" borderId="28" xfId="9" applyFont="1" applyFill="1" applyBorder="1" applyAlignment="1">
      <alignment horizontal="left" wrapText="1"/>
    </xf>
    <xf numFmtId="0" fontId="23" fillId="4" borderId="33" xfId="9" applyFont="1" applyFill="1" applyBorder="1" applyAlignment="1">
      <alignment horizontal="left" wrapText="1"/>
    </xf>
    <xf numFmtId="0" fontId="23" fillId="4" borderId="34" xfId="9" applyFont="1" applyFill="1" applyBorder="1" applyAlignment="1">
      <alignment horizontal="left" wrapText="1"/>
    </xf>
    <xf numFmtId="0" fontId="23" fillId="4" borderId="28" xfId="9" applyFont="1" applyFill="1" applyBorder="1" applyAlignment="1">
      <alignment horizontal="left" vertical="center" wrapText="1"/>
    </xf>
    <xf numFmtId="0" fontId="23" fillId="4" borderId="33" xfId="9" applyFont="1" applyFill="1" applyBorder="1" applyAlignment="1">
      <alignment horizontal="left" vertical="center" wrapText="1"/>
    </xf>
    <xf numFmtId="0" fontId="23" fillId="4" borderId="34" xfId="9" applyFont="1" applyFill="1" applyBorder="1" applyAlignment="1">
      <alignment horizontal="left" vertical="center" wrapText="1"/>
    </xf>
    <xf numFmtId="0" fontId="6" fillId="0" borderId="0" xfId="6" applyFont="1" applyAlignment="1">
      <alignment horizontal="left" vertical="center" wrapText="1"/>
    </xf>
    <xf numFmtId="0" fontId="28" fillId="12" borderId="28" xfId="30" applyFont="1" applyFill="1" applyBorder="1" applyAlignment="1">
      <alignment horizontal="center" wrapText="1"/>
    </xf>
    <xf numFmtId="0" fontId="28" fillId="12" borderId="33" xfId="30" applyFont="1" applyFill="1" applyBorder="1" applyAlignment="1">
      <alignment horizontal="center" wrapText="1"/>
    </xf>
    <xf numFmtId="0" fontId="28" fillId="12" borderId="34" xfId="30" applyFont="1" applyFill="1" applyBorder="1" applyAlignment="1">
      <alignment horizontal="center" wrapText="1"/>
    </xf>
    <xf numFmtId="0" fontId="28" fillId="12" borderId="36" xfId="30" applyFont="1" applyFill="1" applyBorder="1" applyAlignment="1">
      <alignment horizontal="center" wrapText="1"/>
    </xf>
    <xf numFmtId="0" fontId="28" fillId="12" borderId="38" xfId="30" applyFont="1" applyFill="1" applyBorder="1" applyAlignment="1">
      <alignment horizontal="center" wrapText="1"/>
    </xf>
    <xf numFmtId="0" fontId="28" fillId="12" borderId="37" xfId="30" applyFont="1" applyFill="1" applyBorder="1" applyAlignment="1">
      <alignment horizontal="center" wrapText="1"/>
    </xf>
    <xf numFmtId="43" fontId="19" fillId="0" borderId="11" xfId="1" applyFont="1" applyFill="1" applyBorder="1" applyAlignment="1" applyProtection="1">
      <alignment horizontal="right" vertical="center" wrapText="1"/>
      <protection locked="0"/>
    </xf>
    <xf numFmtId="43" fontId="28" fillId="12" borderId="36" xfId="1" applyFont="1" applyFill="1" applyBorder="1" applyAlignment="1">
      <alignment horizontal="center" wrapText="1"/>
    </xf>
    <xf numFmtId="43" fontId="28" fillId="12" borderId="38" xfId="1" applyFont="1" applyFill="1" applyBorder="1" applyAlignment="1">
      <alignment horizontal="center" wrapText="1"/>
    </xf>
    <xf numFmtId="43" fontId="28" fillId="12" borderId="37" xfId="1" applyFont="1" applyFill="1" applyBorder="1" applyAlignment="1">
      <alignment horizontal="center" wrapText="1"/>
    </xf>
    <xf numFmtId="0" fontId="7" fillId="2" borderId="15" xfId="6" applyFont="1" applyFill="1" applyBorder="1" applyAlignment="1">
      <alignment horizontal="left" vertical="center"/>
    </xf>
    <xf numFmtId="0" fontId="7" fillId="2" borderId="11" xfId="6" applyFont="1" applyFill="1" applyBorder="1" applyAlignment="1">
      <alignment horizontal="left" vertical="center" wrapText="1"/>
    </xf>
    <xf numFmtId="43" fontId="23" fillId="4" borderId="28" xfId="1" applyFont="1" applyFill="1" applyBorder="1" applyAlignment="1">
      <alignment horizontal="left" vertical="center" wrapText="1"/>
    </xf>
    <xf numFmtId="43" fontId="23" fillId="4" borderId="33" xfId="1" applyFont="1" applyFill="1" applyBorder="1" applyAlignment="1">
      <alignment horizontal="left" vertical="center" wrapText="1"/>
    </xf>
    <xf numFmtId="0" fontId="20" fillId="2" borderId="0" xfId="6" applyFont="1" applyFill="1" applyAlignment="1">
      <alignment horizontal="left" vertical="top"/>
    </xf>
    <xf numFmtId="0" fontId="22" fillId="2" borderId="36" xfId="6" applyFont="1" applyFill="1" applyBorder="1" applyAlignment="1">
      <alignment vertical="center"/>
    </xf>
    <xf numFmtId="0" fontId="22" fillId="2" borderId="37" xfId="6" applyFont="1" applyFill="1" applyBorder="1" applyAlignment="1">
      <alignment vertical="center"/>
    </xf>
    <xf numFmtId="14" fontId="7" fillId="2" borderId="28" xfId="6" applyNumberFormat="1" applyFont="1" applyFill="1" applyBorder="1" applyAlignment="1">
      <alignment horizontal="center" vertical="center" wrapText="1"/>
    </xf>
    <xf numFmtId="14" fontId="7" fillId="2" borderId="33" xfId="6" applyNumberFormat="1" applyFont="1" applyFill="1" applyBorder="1" applyAlignment="1">
      <alignment horizontal="center" vertical="center" wrapText="1"/>
    </xf>
    <xf numFmtId="14" fontId="7" fillId="2" borderId="34" xfId="6" applyNumberFormat="1" applyFont="1" applyFill="1" applyBorder="1" applyAlignment="1">
      <alignment horizontal="center" vertical="center" wrapText="1"/>
    </xf>
    <xf numFmtId="0" fontId="22" fillId="2" borderId="18" xfId="6" applyFont="1" applyFill="1" applyBorder="1" applyAlignment="1">
      <alignment vertical="center"/>
    </xf>
    <xf numFmtId="0" fontId="22" fillId="2" borderId="10" xfId="6" applyFont="1" applyFill="1" applyBorder="1" applyAlignment="1">
      <alignment vertical="center"/>
    </xf>
    <xf numFmtId="0" fontId="66" fillId="2" borderId="0" xfId="6" applyFont="1" applyFill="1" applyAlignment="1">
      <alignment horizontal="left"/>
    </xf>
    <xf numFmtId="0" fontId="20" fillId="2" borderId="0" xfId="21" applyFont="1" applyFill="1" applyAlignment="1">
      <alignment horizontal="left" vertical="center"/>
    </xf>
    <xf numFmtId="0" fontId="23" fillId="0" borderId="28" xfId="6" applyFont="1" applyBorder="1" applyAlignment="1">
      <alignment horizontal="center" vertical="center" wrapText="1"/>
    </xf>
    <xf numFmtId="0" fontId="23" fillId="0" borderId="34" xfId="6" applyFont="1" applyBorder="1" applyAlignment="1">
      <alignment horizontal="center" vertical="center" wrapText="1"/>
    </xf>
    <xf numFmtId="0" fontId="7" fillId="2" borderId="11" xfId="6" applyFont="1" applyFill="1" applyBorder="1" applyAlignment="1">
      <alignment vertical="center" wrapText="1"/>
    </xf>
    <xf numFmtId="0" fontId="7" fillId="2" borderId="15" xfId="6" applyFont="1" applyFill="1" applyBorder="1" applyAlignment="1">
      <alignment horizontal="center" vertical="center"/>
    </xf>
    <xf numFmtId="0" fontId="7" fillId="2" borderId="16" xfId="6" applyFont="1" applyFill="1" applyBorder="1" applyAlignment="1">
      <alignment horizontal="center" vertical="center"/>
    </xf>
    <xf numFmtId="0" fontId="7" fillId="2" borderId="36" xfId="6" applyFont="1" applyFill="1" applyBorder="1" applyAlignment="1">
      <alignment horizontal="center" vertical="center"/>
    </xf>
    <xf numFmtId="0" fontId="19" fillId="0" borderId="11" xfId="6" applyFont="1" applyBorder="1" applyAlignment="1">
      <alignment horizontal="left"/>
    </xf>
    <xf numFmtId="0" fontId="19" fillId="0" borderId="11" xfId="6" applyFont="1" applyBorder="1" applyAlignment="1">
      <alignment horizontal="left" indent="1"/>
    </xf>
    <xf numFmtId="0" fontId="23" fillId="0" borderId="11" xfId="6" applyFont="1" applyBorder="1" applyAlignment="1">
      <alignment horizontal="left"/>
    </xf>
    <xf numFmtId="0" fontId="7" fillId="2" borderId="11" xfId="6" applyFont="1" applyFill="1" applyBorder="1" applyAlignment="1">
      <alignment horizontal="center" wrapText="1"/>
    </xf>
    <xf numFmtId="0" fontId="7" fillId="2" borderId="11" xfId="6" applyFont="1" applyFill="1" applyBorder="1" applyAlignment="1">
      <alignment horizontal="center"/>
    </xf>
    <xf numFmtId="0" fontId="7" fillId="2" borderId="36" xfId="23" applyFont="1" applyFill="1" applyBorder="1" applyAlignment="1">
      <alignment horizontal="center" vertical="center" wrapText="1"/>
    </xf>
    <xf numFmtId="0" fontId="7" fillId="2" borderId="37" xfId="23" applyFont="1" applyFill="1" applyBorder="1" applyAlignment="1">
      <alignment horizontal="center" vertical="center" wrapText="1"/>
    </xf>
    <xf numFmtId="0" fontId="7" fillId="2" borderId="18" xfId="23" applyFont="1" applyFill="1" applyBorder="1" applyAlignment="1">
      <alignment horizontal="center" vertical="center" wrapText="1"/>
    </xf>
    <xf numFmtId="0" fontId="7" fillId="2" borderId="10" xfId="23" applyFont="1" applyFill="1" applyBorder="1" applyAlignment="1">
      <alignment horizontal="center" vertical="center" wrapText="1"/>
    </xf>
    <xf numFmtId="0" fontId="7" fillId="2" borderId="14" xfId="23" applyFont="1" applyFill="1" applyBorder="1" applyAlignment="1">
      <alignment horizontal="center" vertical="center" wrapText="1"/>
    </xf>
    <xf numFmtId="0" fontId="7" fillId="2" borderId="13" xfId="23" applyFont="1" applyFill="1" applyBorder="1" applyAlignment="1">
      <alignment horizontal="center" vertical="center" wrapText="1"/>
    </xf>
    <xf numFmtId="0" fontId="7" fillId="2" borderId="28" xfId="23" applyFont="1" applyFill="1" applyBorder="1" applyAlignment="1">
      <alignment horizontal="center" vertical="center" wrapText="1"/>
    </xf>
    <xf numFmtId="0" fontId="7" fillId="2" borderId="34" xfId="23" applyFont="1" applyFill="1" applyBorder="1" applyAlignment="1">
      <alignment horizontal="center" vertical="center" wrapText="1"/>
    </xf>
    <xf numFmtId="0" fontId="7" fillId="2" borderId="11" xfId="223" applyFont="1" applyFill="1" applyBorder="1" applyAlignment="1">
      <alignment horizontal="center" vertical="center" wrapText="1"/>
    </xf>
    <xf numFmtId="0" fontId="32" fillId="0" borderId="41" xfId="223" applyFont="1" applyBorder="1" applyAlignment="1">
      <alignment horizontal="left" vertical="center" wrapText="1"/>
    </xf>
    <xf numFmtId="0" fontId="32" fillId="0" borderId="16" xfId="223" applyFont="1" applyBorder="1" applyAlignment="1">
      <alignment horizontal="left" vertical="center" wrapText="1"/>
    </xf>
    <xf numFmtId="0" fontId="32" fillId="0" borderId="15" xfId="223" applyFont="1" applyBorder="1" applyAlignment="1">
      <alignment horizontal="left" vertical="center" wrapText="1"/>
    </xf>
    <xf numFmtId="0" fontId="41" fillId="0" borderId="41" xfId="223" applyFont="1" applyBorder="1" applyAlignment="1">
      <alignment horizontal="left" vertical="top" wrapText="1"/>
    </xf>
    <xf numFmtId="0" fontId="41" fillId="0" borderId="16" xfId="223" applyFont="1" applyBorder="1" applyAlignment="1">
      <alignment horizontal="left" vertical="top" wrapText="1"/>
    </xf>
    <xf numFmtId="0" fontId="41" fillId="0" borderId="15" xfId="223" applyFont="1" applyBorder="1" applyAlignment="1">
      <alignment horizontal="left" vertical="top" wrapText="1"/>
    </xf>
    <xf numFmtId="0" fontId="7" fillId="2" borderId="41" xfId="223" applyFont="1" applyFill="1" applyBorder="1" applyAlignment="1">
      <alignment horizontal="center" vertical="center" wrapText="1"/>
    </xf>
    <xf numFmtId="0" fontId="7" fillId="2" borderId="16" xfId="223" applyFont="1" applyFill="1" applyBorder="1" applyAlignment="1">
      <alignment horizontal="center" vertical="center" wrapText="1"/>
    </xf>
    <xf numFmtId="0" fontId="17" fillId="2" borderId="43" xfId="223" applyFont="1" applyFill="1" applyBorder="1" applyAlignment="1">
      <alignment horizontal="center" vertical="center" wrapText="1"/>
    </xf>
    <xf numFmtId="0" fontId="17" fillId="2" borderId="42" xfId="223" applyFont="1" applyFill="1" applyBorder="1" applyAlignment="1">
      <alignment horizontal="center" vertical="center" wrapText="1"/>
    </xf>
    <xf numFmtId="0" fontId="17" fillId="2" borderId="45" xfId="223" applyFont="1" applyFill="1" applyBorder="1" applyAlignment="1">
      <alignment horizontal="center" vertical="center" wrapText="1"/>
    </xf>
    <xf numFmtId="0" fontId="7" fillId="2" borderId="50" xfId="225" applyFont="1" applyFill="1" applyBorder="1" applyAlignment="1">
      <alignment horizontal="center" vertical="center" wrapText="1"/>
    </xf>
    <xf numFmtId="0" fontId="7" fillId="2" borderId="51" xfId="225" applyFont="1" applyFill="1" applyBorder="1" applyAlignment="1">
      <alignment horizontal="center" vertical="center" wrapText="1"/>
    </xf>
    <xf numFmtId="0" fontId="7" fillId="2" borderId="52" xfId="225" applyFont="1" applyFill="1" applyBorder="1" applyAlignment="1">
      <alignment horizontal="center" vertical="center" wrapText="1"/>
    </xf>
    <xf numFmtId="0" fontId="7" fillId="2" borderId="28" xfId="225" applyFont="1" applyFill="1" applyBorder="1" applyAlignment="1">
      <alignment horizontal="center" vertical="center" wrapText="1"/>
    </xf>
    <xf numFmtId="0" fontId="7" fillId="2" borderId="54" xfId="225" applyFont="1" applyFill="1" applyBorder="1" applyAlignment="1">
      <alignment horizontal="center" vertical="center" wrapText="1"/>
    </xf>
    <xf numFmtId="0" fontId="7" fillId="2" borderId="40" xfId="225" applyFont="1" applyFill="1" applyBorder="1" applyAlignment="1">
      <alignment horizontal="center" vertical="center" wrapText="1"/>
    </xf>
    <xf numFmtId="0" fontId="7" fillId="2" borderId="43" xfId="225" applyFont="1" applyFill="1" applyBorder="1" applyAlignment="1">
      <alignment horizontal="center" vertical="center" wrapText="1"/>
    </xf>
    <xf numFmtId="0" fontId="7" fillId="2" borderId="55" xfId="225" applyFont="1" applyFill="1" applyBorder="1" applyAlignment="1">
      <alignment horizontal="center" vertical="center" wrapText="1"/>
    </xf>
    <xf numFmtId="0" fontId="6" fillId="0" borderId="41" xfId="223" applyFont="1" applyBorder="1" applyAlignment="1">
      <alignment horizontal="center" vertical="center" wrapText="1"/>
    </xf>
    <xf numFmtId="0" fontId="6" fillId="0" borderId="16" xfId="223" applyFont="1" applyBorder="1" applyAlignment="1">
      <alignment horizontal="center" vertical="center" wrapText="1"/>
    </xf>
    <xf numFmtId="0" fontId="6" fillId="0" borderId="15" xfId="223" applyFont="1" applyBorder="1" applyAlignment="1">
      <alignment horizontal="center" vertical="center" wrapText="1"/>
    </xf>
    <xf numFmtId="0" fontId="37" fillId="3" borderId="41" xfId="223" applyFont="1" applyFill="1" applyBorder="1" applyAlignment="1">
      <alignment horizontal="center" vertical="center" wrapText="1"/>
    </xf>
    <xf numFmtId="0" fontId="37" fillId="3" borderId="16" xfId="223" applyFont="1" applyFill="1" applyBorder="1" applyAlignment="1">
      <alignment horizontal="center" vertical="center" wrapText="1"/>
    </xf>
    <xf numFmtId="0" fontId="37" fillId="3" borderId="15" xfId="223" applyFont="1" applyFill="1" applyBorder="1" applyAlignment="1">
      <alignment horizontal="center" vertical="center" wrapText="1"/>
    </xf>
    <xf numFmtId="0" fontId="40" fillId="3" borderId="0" xfId="223" applyFont="1" applyFill="1" applyAlignment="1">
      <alignment horizontal="left" vertical="top" wrapText="1"/>
    </xf>
    <xf numFmtId="0" fontId="6" fillId="3" borderId="28" xfId="223" applyFont="1" applyFill="1" applyBorder="1" applyAlignment="1">
      <alignment horizontal="center"/>
    </xf>
    <xf numFmtId="0" fontId="6" fillId="3" borderId="40" xfId="223" applyFont="1" applyFill="1" applyBorder="1" applyAlignment="1">
      <alignment horizontal="center"/>
    </xf>
    <xf numFmtId="0" fontId="10" fillId="2" borderId="63" xfId="223" applyFont="1" applyFill="1" applyBorder="1" applyAlignment="1">
      <alignment horizontal="center" vertical="center" wrapText="1"/>
    </xf>
    <xf numFmtId="0" fontId="10" fillId="2" borderId="64" xfId="223" applyFont="1" applyFill="1" applyBorder="1" applyAlignment="1">
      <alignment horizontal="center" vertical="center" wrapText="1"/>
    </xf>
    <xf numFmtId="0" fontId="10" fillId="2" borderId="66" xfId="223" applyFont="1" applyFill="1" applyBorder="1" applyAlignment="1">
      <alignment horizontal="center" vertical="center" wrapText="1"/>
    </xf>
    <xf numFmtId="0" fontId="10" fillId="2" borderId="45" xfId="223" applyFont="1" applyFill="1" applyBorder="1" applyAlignment="1">
      <alignment horizontal="center" vertical="center"/>
    </xf>
    <xf numFmtId="0" fontId="10" fillId="2" borderId="42" xfId="223" applyFont="1" applyFill="1" applyBorder="1" applyAlignment="1">
      <alignment horizontal="center" vertical="center"/>
    </xf>
    <xf numFmtId="0" fontId="10" fillId="2" borderId="28" xfId="223" applyFont="1" applyFill="1" applyBorder="1" applyAlignment="1">
      <alignment horizontal="center" vertical="center" wrapText="1"/>
    </xf>
    <xf numFmtId="0" fontId="10" fillId="2" borderId="54" xfId="223" applyFont="1" applyFill="1" applyBorder="1" applyAlignment="1">
      <alignment horizontal="center" vertical="center" wrapText="1"/>
    </xf>
    <xf numFmtId="0" fontId="10" fillId="2" borderId="40" xfId="223" applyFont="1" applyFill="1" applyBorder="1" applyAlignment="1">
      <alignment horizontal="center" vertical="center" wrapText="1"/>
    </xf>
    <xf numFmtId="0" fontId="10" fillId="2" borderId="41" xfId="223" applyFont="1" applyFill="1" applyBorder="1" applyAlignment="1">
      <alignment horizontal="center" vertical="center" wrapText="1"/>
    </xf>
    <xf numFmtId="0" fontId="10" fillId="2" borderId="16" xfId="223" applyFont="1" applyFill="1" applyBorder="1" applyAlignment="1">
      <alignment horizontal="center" vertical="center" wrapText="1"/>
    </xf>
    <xf numFmtId="0" fontId="10" fillId="2" borderId="43" xfId="223" applyFont="1" applyFill="1" applyBorder="1" applyAlignment="1">
      <alignment horizontal="center" wrapText="1"/>
    </xf>
    <xf numFmtId="0" fontId="10" fillId="2" borderId="45" xfId="223" applyFont="1" applyFill="1" applyBorder="1" applyAlignment="1">
      <alignment horizontal="center" wrapText="1"/>
    </xf>
    <xf numFmtId="0" fontId="10" fillId="2" borderId="42" xfId="223" applyFont="1" applyFill="1" applyBorder="1" applyAlignment="1">
      <alignment horizontal="center" wrapText="1"/>
    </xf>
    <xf numFmtId="43" fontId="23" fillId="4" borderId="28" xfId="224" applyFont="1" applyFill="1" applyBorder="1" applyAlignment="1">
      <alignment horizontal="left" vertical="center" wrapText="1"/>
    </xf>
    <xf numFmtId="43" fontId="23" fillId="4" borderId="71" xfId="224" applyFont="1" applyFill="1" applyBorder="1" applyAlignment="1">
      <alignment horizontal="left" vertical="center" wrapText="1"/>
    </xf>
    <xf numFmtId="43" fontId="23" fillId="4" borderId="70" xfId="224" applyFont="1" applyFill="1" applyBorder="1" applyAlignment="1">
      <alignment horizontal="left" vertical="center" wrapText="1"/>
    </xf>
    <xf numFmtId="10" fontId="23" fillId="4" borderId="28" xfId="228" applyNumberFormat="1" applyFont="1" applyFill="1" applyBorder="1" applyAlignment="1">
      <alignment horizontal="left" vertical="center" wrapText="1"/>
    </xf>
    <xf numFmtId="10" fontId="23" fillId="4" borderId="71" xfId="228" applyNumberFormat="1" applyFont="1" applyFill="1" applyBorder="1" applyAlignment="1">
      <alignment horizontal="left" vertical="center" wrapText="1"/>
    </xf>
    <xf numFmtId="10" fontId="23" fillId="4" borderId="70" xfId="228" applyNumberFormat="1" applyFont="1" applyFill="1" applyBorder="1" applyAlignment="1">
      <alignment horizontal="left" vertical="center" wrapText="1"/>
    </xf>
    <xf numFmtId="43" fontId="23" fillId="5" borderId="28" xfId="224" applyFont="1" applyFill="1" applyBorder="1" applyAlignment="1">
      <alignment horizontal="left" vertical="center" wrapText="1"/>
    </xf>
    <xf numFmtId="43" fontId="23" fillId="5" borderId="71" xfId="224" applyFont="1" applyFill="1" applyBorder="1" applyAlignment="1">
      <alignment horizontal="left" vertical="center" wrapText="1"/>
    </xf>
    <xf numFmtId="43" fontId="23" fillId="5" borderId="70" xfId="224" applyFont="1" applyFill="1" applyBorder="1" applyAlignment="1">
      <alignment horizontal="left" vertical="center" wrapText="1"/>
    </xf>
    <xf numFmtId="0" fontId="154" fillId="0" borderId="0" xfId="6" applyFont="1" applyAlignment="1">
      <alignment horizontal="center" vertical="center" wrapText="1"/>
    </xf>
    <xf numFmtId="0" fontId="154" fillId="0" borderId="0" xfId="6" applyFont="1" applyAlignment="1">
      <alignment horizontal="justify" vertical="center"/>
    </xf>
    <xf numFmtId="0" fontId="17" fillId="2" borderId="0" xfId="6" applyFont="1" applyFill="1" applyAlignment="1">
      <alignment horizontal="center" vertical="center"/>
    </xf>
    <xf numFmtId="0" fontId="7" fillId="2" borderId="37" xfId="7" applyFont="1" applyFill="1" applyBorder="1" applyAlignment="1">
      <alignment horizontal="center" vertical="center" wrapText="1"/>
    </xf>
    <xf numFmtId="0" fontId="7" fillId="2" borderId="14" xfId="7" applyFont="1" applyFill="1" applyBorder="1" applyAlignment="1">
      <alignment horizontal="center" vertical="center" wrapText="1"/>
    </xf>
    <xf numFmtId="0" fontId="7" fillId="2" borderId="13" xfId="7" applyFont="1" applyFill="1" applyBorder="1" applyAlignment="1">
      <alignment horizontal="center" vertical="center" wrapText="1"/>
    </xf>
    <xf numFmtId="0" fontId="7" fillId="2" borderId="16" xfId="7" applyFont="1" applyFill="1" applyBorder="1" applyAlignment="1">
      <alignment horizontal="center" vertical="center" wrapText="1"/>
    </xf>
    <xf numFmtId="0" fontId="7" fillId="2" borderId="15" xfId="7" applyFont="1" applyFill="1" applyBorder="1" applyAlignment="1">
      <alignment horizontal="center" vertical="center" wrapText="1"/>
    </xf>
    <xf numFmtId="0" fontId="7" fillId="2" borderId="38" xfId="7" applyFont="1" applyFill="1" applyBorder="1" applyAlignment="1">
      <alignment horizontal="center" vertical="center" wrapText="1"/>
    </xf>
    <xf numFmtId="0" fontId="7" fillId="2" borderId="12" xfId="7" applyFont="1" applyFill="1" applyBorder="1" applyAlignment="1">
      <alignment horizontal="center" vertical="center" wrapText="1"/>
    </xf>
    <xf numFmtId="0" fontId="7" fillId="2" borderId="10" xfId="7" applyFont="1" applyFill="1" applyBorder="1" applyAlignment="1">
      <alignment horizontal="center" vertical="center" wrapText="1"/>
    </xf>
    <xf numFmtId="43" fontId="23" fillId="4" borderId="28" xfId="1" applyFont="1" applyFill="1" applyBorder="1" applyAlignment="1">
      <alignment horizontal="left"/>
    </xf>
    <xf numFmtId="43" fontId="23" fillId="4" borderId="33" xfId="1" applyFont="1" applyFill="1" applyBorder="1" applyAlignment="1">
      <alignment horizontal="left"/>
    </xf>
    <xf numFmtId="43" fontId="23" fillId="4" borderId="34" xfId="1" applyFont="1" applyFill="1" applyBorder="1" applyAlignment="1">
      <alignment horizontal="left"/>
    </xf>
    <xf numFmtId="43" fontId="28" fillId="12" borderId="28" xfId="1" applyFont="1" applyFill="1" applyBorder="1" applyAlignment="1">
      <alignment horizontal="center" wrapText="1"/>
    </xf>
    <xf numFmtId="43" fontId="28" fillId="12" borderId="33" xfId="1" applyFont="1" applyFill="1" applyBorder="1" applyAlignment="1">
      <alignment horizontal="center" wrapText="1"/>
    </xf>
    <xf numFmtId="43" fontId="28" fillId="12" borderId="34" xfId="1" applyFont="1" applyFill="1" applyBorder="1" applyAlignment="1">
      <alignment horizontal="center" wrapText="1"/>
    </xf>
    <xf numFmtId="0" fontId="1" fillId="0" borderId="0" xfId="229"/>
    <xf numFmtId="164" fontId="0" fillId="0" borderId="0" xfId="230" applyNumberFormat="1" applyFont="1"/>
    <xf numFmtId="1" fontId="1" fillId="0" borderId="0" xfId="229" applyNumberFormat="1"/>
    <xf numFmtId="10" fontId="0" fillId="0" borderId="0" xfId="230" applyNumberFormat="1" applyFont="1"/>
    <xf numFmtId="10" fontId="1" fillId="0" borderId="0" xfId="229" applyNumberFormat="1"/>
    <xf numFmtId="43" fontId="0" fillId="0" borderId="0" xfId="231" applyFont="1"/>
    <xf numFmtId="170" fontId="1" fillId="0" borderId="0" xfId="229" applyNumberFormat="1"/>
    <xf numFmtId="0" fontId="23" fillId="0" borderId="73" xfId="229" applyFont="1" applyBorder="1" applyAlignment="1">
      <alignment wrapText="1"/>
    </xf>
    <xf numFmtId="0" fontId="23" fillId="0" borderId="28" xfId="229" applyFont="1" applyBorder="1" applyAlignment="1">
      <alignment wrapText="1"/>
    </xf>
    <xf numFmtId="43" fontId="7" fillId="2" borderId="75" xfId="231" applyFont="1" applyFill="1" applyBorder="1" applyAlignment="1">
      <alignment wrapText="1"/>
    </xf>
    <xf numFmtId="164" fontId="7" fillId="2" borderId="75" xfId="230" applyNumberFormat="1" applyFont="1" applyFill="1" applyBorder="1" applyAlignment="1">
      <alignment wrapText="1"/>
    </xf>
    <xf numFmtId="1" fontId="7" fillId="2" borderId="75" xfId="229" applyNumberFormat="1" applyFont="1" applyFill="1" applyBorder="1" applyAlignment="1">
      <alignment wrapText="1"/>
    </xf>
    <xf numFmtId="10" fontId="7" fillId="2" borderId="75" xfId="230" applyNumberFormat="1" applyFont="1" applyFill="1" applyBorder="1" applyAlignment="1">
      <alignment wrapText="1"/>
    </xf>
    <xf numFmtId="10" fontId="7" fillId="2" borderId="75" xfId="229" applyNumberFormat="1" applyFont="1" applyFill="1" applyBorder="1" applyAlignment="1">
      <alignment wrapText="1"/>
    </xf>
    <xf numFmtId="0" fontId="7" fillId="2" borderId="75" xfId="229" applyFont="1" applyFill="1" applyBorder="1" applyAlignment="1">
      <alignment wrapText="1"/>
    </xf>
    <xf numFmtId="0" fontId="7" fillId="2" borderId="11" xfId="229" applyFont="1" applyFill="1" applyBorder="1" applyAlignment="1">
      <alignment wrapText="1"/>
    </xf>
    <xf numFmtId="0" fontId="17" fillId="2" borderId="76" xfId="229" applyFont="1" applyFill="1" applyBorder="1" applyAlignment="1">
      <alignment wrapText="1"/>
    </xf>
    <xf numFmtId="0" fontId="17" fillId="2" borderId="76" xfId="229" applyFont="1" applyFill="1" applyBorder="1"/>
    <xf numFmtId="0" fontId="7" fillId="2" borderId="13" xfId="229" applyFont="1" applyFill="1" applyBorder="1"/>
    <xf numFmtId="10" fontId="7" fillId="2" borderId="13" xfId="230" applyNumberFormat="1" applyFont="1" applyFill="1" applyBorder="1"/>
    <xf numFmtId="164" fontId="7" fillId="2" borderId="13" xfId="229" applyNumberFormat="1" applyFont="1" applyFill="1" applyBorder="1"/>
    <xf numFmtId="1" fontId="7" fillId="2" borderId="13" xfId="229" applyNumberFormat="1" applyFont="1" applyFill="1" applyBorder="1"/>
    <xf numFmtId="10" fontId="7" fillId="2" borderId="13" xfId="229" applyNumberFormat="1" applyFont="1" applyFill="1" applyBorder="1"/>
    <xf numFmtId="0" fontId="7" fillId="2" borderId="77" xfId="229" applyFont="1" applyFill="1" applyBorder="1"/>
    <xf numFmtId="0" fontId="17" fillId="2" borderId="75" xfId="229" applyFont="1" applyFill="1" applyBorder="1" applyAlignment="1">
      <alignment wrapText="1"/>
    </xf>
    <xf numFmtId="164" fontId="17" fillId="2" borderId="75" xfId="230" applyNumberFormat="1" applyFont="1" applyFill="1" applyBorder="1" applyAlignment="1">
      <alignment wrapText="1"/>
    </xf>
    <xf numFmtId="1" fontId="17" fillId="2" borderId="75" xfId="229" applyNumberFormat="1" applyFont="1" applyFill="1" applyBorder="1" applyAlignment="1">
      <alignment wrapText="1"/>
    </xf>
    <xf numFmtId="10" fontId="17" fillId="2" borderId="75" xfId="230" applyNumberFormat="1" applyFont="1" applyFill="1" applyBorder="1" applyAlignment="1">
      <alignment wrapText="1"/>
    </xf>
    <xf numFmtId="10" fontId="17" fillId="2" borderId="75" xfId="229" applyNumberFormat="1" applyFont="1" applyFill="1" applyBorder="1" applyAlignment="1">
      <alignment wrapText="1"/>
    </xf>
    <xf numFmtId="0" fontId="7" fillId="2" borderId="74" xfId="229" applyFont="1" applyFill="1" applyBorder="1"/>
    <xf numFmtId="0" fontId="19" fillId="0" borderId="0" xfId="229" applyFont="1" applyAlignment="1">
      <alignment wrapText="1"/>
    </xf>
    <xf numFmtId="164" fontId="19" fillId="0" borderId="0" xfId="230" applyNumberFormat="1" applyFont="1" applyAlignment="1">
      <alignment wrapText="1"/>
    </xf>
    <xf numFmtId="1" fontId="19" fillId="0" borderId="0" xfId="229" applyNumberFormat="1" applyFont="1" applyAlignment="1">
      <alignment wrapText="1"/>
    </xf>
    <xf numFmtId="10" fontId="19" fillId="0" borderId="0" xfId="230" applyNumberFormat="1" applyFont="1" applyAlignment="1">
      <alignment wrapText="1"/>
    </xf>
    <xf numFmtId="10" fontId="19" fillId="0" borderId="0" xfId="229" applyNumberFormat="1" applyFont="1" applyAlignment="1">
      <alignment wrapText="1"/>
    </xf>
    <xf numFmtId="171" fontId="19" fillId="0" borderId="0" xfId="229" applyNumberFormat="1" applyFont="1" applyAlignment="1">
      <alignment wrapText="1"/>
    </xf>
    <xf numFmtId="164" fontId="7" fillId="2" borderId="13" xfId="230" applyNumberFormat="1" applyFont="1" applyFill="1" applyBorder="1"/>
    <xf numFmtId="0" fontId="7" fillId="2" borderId="77" xfId="229" applyFont="1" applyFill="1" applyBorder="1"/>
    <xf numFmtId="0" fontId="20" fillId="2" borderId="0" xfId="232" applyFont="1" applyFill="1" applyAlignment="1">
      <alignment horizontal="left"/>
    </xf>
    <xf numFmtId="0" fontId="22" fillId="2" borderId="74" xfId="229" applyFont="1" applyFill="1" applyBorder="1" applyAlignment="1">
      <alignment vertical="top"/>
    </xf>
    <xf numFmtId="0" fontId="6" fillId="0" borderId="16" xfId="229" applyFont="1" applyBorder="1" applyAlignment="1">
      <alignment wrapText="1"/>
    </xf>
    <xf numFmtId="0" fontId="6" fillId="0" borderId="13" xfId="229" applyFont="1" applyBorder="1" applyAlignment="1">
      <alignment wrapText="1"/>
    </xf>
    <xf numFmtId="43" fontId="28" fillId="0" borderId="13" xfId="231" applyFont="1" applyBorder="1" applyAlignment="1">
      <alignment horizontal="right" wrapText="1"/>
    </xf>
    <xf numFmtId="10" fontId="28" fillId="0" borderId="13" xfId="230" applyNumberFormat="1" applyFont="1" applyBorder="1" applyAlignment="1">
      <alignment horizontal="right" wrapText="1"/>
    </xf>
    <xf numFmtId="0" fontId="28" fillId="0" borderId="13" xfId="229" applyFont="1" applyBorder="1" applyAlignment="1">
      <alignment horizontal="right" wrapText="1"/>
    </xf>
    <xf numFmtId="0" fontId="6" fillId="0" borderId="13" xfId="229" applyFont="1" applyBorder="1" applyAlignment="1">
      <alignment horizontal="left" wrapText="1" indent="2"/>
    </xf>
    <xf numFmtId="0" fontId="6" fillId="0" borderId="15" xfId="229" applyFont="1" applyBorder="1" applyAlignment="1">
      <alignment wrapText="1"/>
    </xf>
    <xf numFmtId="0" fontId="6" fillId="0" borderId="28" xfId="229" applyFont="1" applyBorder="1" applyAlignment="1">
      <alignment wrapText="1"/>
    </xf>
    <xf numFmtId="0" fontId="6" fillId="0" borderId="73" xfId="229" applyFont="1" applyBorder="1" applyAlignment="1">
      <alignment wrapText="1"/>
    </xf>
    <xf numFmtId="169" fontId="28" fillId="0" borderId="13" xfId="229" applyNumberFormat="1" applyFont="1" applyBorder="1" applyAlignment="1">
      <alignment horizontal="right" wrapText="1"/>
    </xf>
    <xf numFmtId="9" fontId="28" fillId="0" borderId="13" xfId="230" applyFont="1" applyBorder="1" applyAlignment="1">
      <alignment horizontal="right" wrapText="1"/>
    </xf>
    <xf numFmtId="164" fontId="28" fillId="0" borderId="13" xfId="230" applyNumberFormat="1" applyFont="1" applyBorder="1" applyAlignment="1">
      <alignment horizontal="right" wrapText="1"/>
    </xf>
    <xf numFmtId="2" fontId="19" fillId="0" borderId="0" xfId="229" applyNumberFormat="1" applyFont="1" applyAlignment="1">
      <alignment wrapText="1"/>
    </xf>
    <xf numFmtId="0" fontId="6" fillId="0" borderId="0" xfId="229" applyFont="1"/>
    <xf numFmtId="10" fontId="6" fillId="0" borderId="0" xfId="229" applyNumberFormat="1" applyFont="1"/>
    <xf numFmtId="10" fontId="6" fillId="0" borderId="0" xfId="230" applyNumberFormat="1" applyFont="1"/>
    <xf numFmtId="1" fontId="6" fillId="0" borderId="0" xfId="229" applyNumberFormat="1" applyFont="1"/>
    <xf numFmtId="164" fontId="6" fillId="0" borderId="0" xfId="230" applyNumberFormat="1" applyFont="1"/>
    <xf numFmtId="0" fontId="6" fillId="0" borderId="74" xfId="229" applyFont="1" applyBorder="1" applyAlignment="1">
      <alignment wrapText="1"/>
    </xf>
    <xf numFmtId="10" fontId="28" fillId="0" borderId="13" xfId="229" applyNumberFormat="1" applyFont="1" applyBorder="1" applyAlignment="1">
      <alignment horizontal="right" wrapText="1"/>
    </xf>
    <xf numFmtId="43" fontId="6" fillId="0" borderId="0" xfId="231" applyFont="1"/>
    <xf numFmtId="169" fontId="19" fillId="0" borderId="13" xfId="229" applyNumberFormat="1" applyFont="1" applyBorder="1" applyAlignment="1">
      <alignment horizontal="right" wrapText="1"/>
    </xf>
    <xf numFmtId="10" fontId="19" fillId="0" borderId="13" xfId="230" applyNumberFormat="1" applyFont="1" applyBorder="1" applyAlignment="1">
      <alignment horizontal="right" wrapText="1"/>
    </xf>
    <xf numFmtId="10" fontId="19" fillId="0" borderId="13" xfId="229" applyNumberFormat="1" applyFont="1" applyBorder="1" applyAlignment="1">
      <alignment horizontal="right" wrapText="1"/>
    </xf>
    <xf numFmtId="0" fontId="19" fillId="0" borderId="13" xfId="229" applyFont="1" applyBorder="1" applyAlignment="1">
      <alignment horizontal="right" wrapText="1"/>
    </xf>
    <xf numFmtId="43" fontId="28" fillId="0" borderId="13" xfId="1" applyFont="1" applyBorder="1" applyAlignment="1">
      <alignment horizontal="right" wrapText="1"/>
    </xf>
  </cellXfs>
  <cellStyles count="233">
    <cellStyle name="=C:\WINNT35\SYSTEM32\COMMAND.COM" xfId="11" xr:uid="{BDB79805-1C60-4D89-9DC8-BB30B70653F6}"/>
    <cellStyle name="20% - 1. jelölőszín" xfId="31" xr:uid="{CA2E4432-46BB-4206-86AC-2C41B58665EA}"/>
    <cellStyle name="20% - 1. jelölőszín 2" xfId="32" xr:uid="{E5BEB17E-36D1-4720-A8E1-87849A2CAEB5}"/>
    <cellStyle name="20% - 1. jelölőszín_20130128_ITS on reporting_Annex I_CA" xfId="33" xr:uid="{68E22FA4-D986-499F-A75B-9C8FEFAD6AAF}"/>
    <cellStyle name="20% - 2. jelölőszín" xfId="34" xr:uid="{679740B9-C980-44C8-8A14-AA8B448EA4C4}"/>
    <cellStyle name="20% - 2. jelölőszín 2" xfId="35" xr:uid="{B3E210E5-8C94-4B0D-B4D0-7070A5584B21}"/>
    <cellStyle name="20% - 2. jelölőszín_20130128_ITS on reporting_Annex I_CA" xfId="36" xr:uid="{45AE178B-7E5D-47ED-A8EE-42DB530202EC}"/>
    <cellStyle name="20% - 3. jelölőszín" xfId="37" xr:uid="{068315A4-B871-4E1E-B0CD-9395E7AC8305}"/>
    <cellStyle name="20% - 3. jelölőszín 2" xfId="38" xr:uid="{426E6AFC-5405-43FF-BC12-D603AF3400FF}"/>
    <cellStyle name="20% - 3. jelölőszín_20130128_ITS on reporting_Annex I_CA" xfId="39" xr:uid="{0AD7790C-70A0-4922-95FE-64D76704D2B5}"/>
    <cellStyle name="20% - 4. jelölőszín" xfId="40" xr:uid="{2E29762B-CD0C-4A35-AEFB-2EE317279A71}"/>
    <cellStyle name="20% - 4. jelölőszín 2" xfId="41" xr:uid="{57A940D3-AF53-49DB-8600-68D8AAFFBC49}"/>
    <cellStyle name="20% - 4. jelölőszín_20130128_ITS on reporting_Annex I_CA" xfId="42" xr:uid="{C7E8EC36-37EA-4E6B-BCED-5A9829D04629}"/>
    <cellStyle name="20% - 5. jelölőszín" xfId="43" xr:uid="{ACE48375-8E9B-40B2-8B6F-EDA6669C57ED}"/>
    <cellStyle name="20% - 5. jelölőszín 2" xfId="44" xr:uid="{980E9736-E5C8-4C2A-81A3-F3854BBCCEE2}"/>
    <cellStyle name="20% - 5. jelölőszín_20130128_ITS on reporting_Annex I_CA" xfId="45" xr:uid="{C23E7BD2-0D4E-4D71-94E5-90629F34324B}"/>
    <cellStyle name="20% - 6. jelölőszín" xfId="46" xr:uid="{29976D33-7C72-4E83-8945-5C3B8C76688D}"/>
    <cellStyle name="20% - 6. jelölőszín 2" xfId="47" xr:uid="{DB0A8838-AEA1-4546-8833-0B1E88F4B9D0}"/>
    <cellStyle name="20% - 6. jelölőszín_20130128_ITS on reporting_Annex I_CA" xfId="48" xr:uid="{267FD5AF-82C8-4E18-9F62-CA11617F6338}"/>
    <cellStyle name="20% - Accent1 2" xfId="49" xr:uid="{F34D0024-4EB5-464C-A88A-A6E5C9AECC77}"/>
    <cellStyle name="20% - Accent2 2" xfId="50" xr:uid="{5DE613F7-1F2F-45BD-AE12-D2B9DA4FA6C6}"/>
    <cellStyle name="20% - Accent3 2" xfId="51" xr:uid="{72617EE1-A407-41D1-973B-0528A71AC110}"/>
    <cellStyle name="20% - Accent4 2" xfId="52" xr:uid="{73684613-E7AF-4EE0-9AE8-E22135568583}"/>
    <cellStyle name="20% - Accent5 2" xfId="53" xr:uid="{36D9CAA6-C37D-48AA-AD3F-432E6E14365D}"/>
    <cellStyle name="20% - Accent6 2" xfId="54" xr:uid="{E6F74C88-3149-4D23-9C56-0D261AD134EB}"/>
    <cellStyle name="20% - Énfasis1" xfId="55" xr:uid="{652EA89D-C5A7-445E-8391-FFCDE00DD54C}"/>
    <cellStyle name="20% - Énfasis2" xfId="56" xr:uid="{DDAF2DB4-7A48-4359-8906-91AC59E9460A}"/>
    <cellStyle name="20% - Énfasis3" xfId="57" xr:uid="{BFA1D1BF-DC51-494A-A729-1038EDBC6803}"/>
    <cellStyle name="20% - Énfasis4" xfId="58" xr:uid="{84EAFEFF-911B-4BFA-8BDC-2332DD8361A3}"/>
    <cellStyle name="20% - Énfasis5" xfId="59" xr:uid="{6CAC5EEA-A81E-4EFB-B48E-D4DEE60FCA8C}"/>
    <cellStyle name="20% - Énfasis6" xfId="60" xr:uid="{48FDDBB5-7550-4FB4-AFF1-9DF79DF351BE}"/>
    <cellStyle name="40% - 1. jelölőszín" xfId="61" xr:uid="{50691D6E-906F-44A8-82CA-5D88A6CD231B}"/>
    <cellStyle name="40% - 1. jelölőszín 2" xfId="62" xr:uid="{7BE46269-E25A-4E4A-8BC5-D040435893DC}"/>
    <cellStyle name="40% - 1. jelölőszín_20130128_ITS on reporting_Annex I_CA" xfId="63" xr:uid="{BF750C6A-8314-4575-943F-79CEC751AD57}"/>
    <cellStyle name="40% - 2. jelölőszín" xfId="64" xr:uid="{DAA27113-62DB-4E58-9CC7-6778E31009EB}"/>
    <cellStyle name="40% - 2. jelölőszín 2" xfId="65" xr:uid="{C3F2C4B8-7377-413E-8678-B6CE180EC773}"/>
    <cellStyle name="40% - 2. jelölőszín_20130128_ITS on reporting_Annex I_CA" xfId="66" xr:uid="{5E6F8FC3-7EEB-43C0-9CB7-3FFB2127C6FA}"/>
    <cellStyle name="40% - 3. jelölőszín" xfId="67" xr:uid="{F9F1B6A3-24B2-4B12-872F-0E011F5A86D3}"/>
    <cellStyle name="40% - 3. jelölőszín 2" xfId="68" xr:uid="{F1ECCC47-4A4D-4BDE-BA80-71CFDAD707F3}"/>
    <cellStyle name="40% - 3. jelölőszín_20130128_ITS on reporting_Annex I_CA" xfId="69" xr:uid="{798FC8E9-5262-4C27-9BF9-696D349BE62E}"/>
    <cellStyle name="40% - 4. jelölőszín" xfId="70" xr:uid="{D91DDFBF-344A-47EF-BB01-13D8BF99178E}"/>
    <cellStyle name="40% - 4. jelölőszín 2" xfId="71" xr:uid="{99217C26-8B17-4E6B-AEDB-492AE4DD6650}"/>
    <cellStyle name="40% - 4. jelölőszín_20130128_ITS on reporting_Annex I_CA" xfId="72" xr:uid="{12CD58F6-43AC-4979-A434-9FA21D616917}"/>
    <cellStyle name="40% - 5. jelölőszín" xfId="73" xr:uid="{BBDFF509-78A2-4682-A55D-9A19B5CC85D2}"/>
    <cellStyle name="40% - 5. jelölőszín 2" xfId="74" xr:uid="{4AF99F7E-8C0C-47CA-89E4-3DF845716EF5}"/>
    <cellStyle name="40% - 5. jelölőszín_20130128_ITS on reporting_Annex I_CA" xfId="75" xr:uid="{A0CB5BC1-0844-40A5-9494-ADD80FD52731}"/>
    <cellStyle name="40% - 6. jelölőszín" xfId="76" xr:uid="{6C2BC43B-B08E-4670-BF2A-0E308EECEBF2}"/>
    <cellStyle name="40% - 6. jelölőszín 2" xfId="77" xr:uid="{2342F4C8-9AA1-4C3F-A0E7-DB1A20C2E715}"/>
    <cellStyle name="40% - 6. jelölőszín_20130128_ITS on reporting_Annex I_CA" xfId="78" xr:uid="{51CA4880-8D8B-411E-A1F0-4F7B7D9976E3}"/>
    <cellStyle name="40% - Accent1 2" xfId="79" xr:uid="{4623912B-1EC8-4ABF-AB10-E5076CBDA468}"/>
    <cellStyle name="40% - Accent2 2" xfId="80" xr:uid="{C1868754-9C1E-484C-A7EA-34C0D9D991BC}"/>
    <cellStyle name="40% - Accent3 2" xfId="81" xr:uid="{4BA862B1-907E-4240-8B79-E3159FE26851}"/>
    <cellStyle name="40% - Accent4 2" xfId="82" xr:uid="{45452CA9-87FD-4012-982F-174E2C661F3A}"/>
    <cellStyle name="40% - Accent5 2" xfId="83" xr:uid="{5BE03244-0C7B-494F-860A-FD59E2BDA97A}"/>
    <cellStyle name="40% - Accent6 2" xfId="84" xr:uid="{1F29A021-48A4-4F7A-A2CE-7B109AC337E8}"/>
    <cellStyle name="40% - Énfasis1" xfId="85" xr:uid="{6A3E694E-4A2E-464B-B09B-A556C7ED19CE}"/>
    <cellStyle name="40% - Énfasis2" xfId="86" xr:uid="{6778E208-06DA-4FA5-8055-6EAB488A5D3A}"/>
    <cellStyle name="40% - Énfasis3" xfId="87" xr:uid="{5D89B1B2-AF6F-4C2C-9E1A-DF322EE49B24}"/>
    <cellStyle name="40% - Énfasis4" xfId="88" xr:uid="{BB1656EE-E18E-4E5E-AE26-F63ED5B77F50}"/>
    <cellStyle name="40% - Énfasis5" xfId="89" xr:uid="{1B330654-DD9B-4D54-B103-2B47942622AC}"/>
    <cellStyle name="40% - Énfasis6" xfId="90" xr:uid="{4DC00EF8-F5D4-4DE8-95B3-D76D4DBC6666}"/>
    <cellStyle name="60% - 1. jelölőszín" xfId="91" xr:uid="{18777FD0-1EB2-43C5-A515-8F22BF37DD33}"/>
    <cellStyle name="60% - 2. jelölőszín" xfId="92" xr:uid="{56558C9F-DD55-443D-8776-9D14B4DA8349}"/>
    <cellStyle name="60% - 3. jelölőszín" xfId="93" xr:uid="{D24398DF-6FFA-40AE-B0CB-4CB0A8EE6804}"/>
    <cellStyle name="60% - 4. jelölőszín" xfId="94" xr:uid="{3FA2E94D-014D-4077-A744-C7DC18FD0EC4}"/>
    <cellStyle name="60% - 5. jelölőszín" xfId="95" xr:uid="{E36A7C12-D258-4DC3-B285-ABEC97796585}"/>
    <cellStyle name="60% - 6. jelölőszín" xfId="96" xr:uid="{02A0D796-C382-4F81-8CA8-AD9018C0FAE0}"/>
    <cellStyle name="60% - Accent1 2" xfId="97" xr:uid="{643ED48F-878E-45A5-9E20-6C538018A0B6}"/>
    <cellStyle name="60% - Accent2 2" xfId="98" xr:uid="{8C0DE14E-FFFD-4BA9-9A36-8BC4745DE884}"/>
    <cellStyle name="60% - Accent3 2" xfId="99" xr:uid="{74BA083F-3C2A-463D-8602-C4F36AD0BFF5}"/>
    <cellStyle name="60% - Accent4 2" xfId="100" xr:uid="{492BB5EB-4030-4C59-B768-3143ED040E5A}"/>
    <cellStyle name="60% - Accent5 2" xfId="101" xr:uid="{59ECE602-9E5D-42DF-A1DE-9F2136C31469}"/>
    <cellStyle name="60% - Accent6 2" xfId="102" xr:uid="{EBEB0729-B986-46BF-A172-8C7EA13785A6}"/>
    <cellStyle name="60% - Énfasis1" xfId="103" xr:uid="{EE1FA578-FAB9-47A2-88CC-AFD16459DF79}"/>
    <cellStyle name="60% - Énfasis2" xfId="104" xr:uid="{2B7DFE76-9DBC-47A7-85FE-10A63B59C1D4}"/>
    <cellStyle name="60% - Énfasis3" xfId="105" xr:uid="{94885D9A-FA73-46F2-BC8C-7A52B9FC8A4E}"/>
    <cellStyle name="60% - Énfasis4" xfId="106" xr:uid="{925900FE-E9A6-4A02-AF35-91DEF3961366}"/>
    <cellStyle name="60% - Énfasis5" xfId="107" xr:uid="{919C4CF5-5858-482C-812C-8C3DD2CFFC05}"/>
    <cellStyle name="60% - Énfasis6" xfId="108" xr:uid="{B0CA5F63-E1E4-45D4-8FA6-F7FCE2A421C5}"/>
    <cellStyle name="Accent1 2" xfId="109" xr:uid="{4E26CDD3-B883-4BC4-A57F-6FECAD3B5DC4}"/>
    <cellStyle name="Accent2 2" xfId="110" xr:uid="{FA61EC72-10AC-4A60-A4A0-77385D42D09E}"/>
    <cellStyle name="Accent3 2" xfId="111" xr:uid="{BFD119AA-5F0F-4B07-892A-F2CB964EBC9E}"/>
    <cellStyle name="Accent4 2" xfId="112" xr:uid="{0CC31CAD-E0DE-4805-B607-6E1E7F3998C8}"/>
    <cellStyle name="Accent5 2" xfId="113" xr:uid="{DEB00B83-7CB5-49A9-859E-8B357F9FD401}"/>
    <cellStyle name="Accent6 2" xfId="114" xr:uid="{79D04426-E2FB-48FF-BEA4-07386A8344F2}"/>
    <cellStyle name="Bad 2" xfId="115" xr:uid="{012056D3-706D-4779-BEBA-C395E546A7FD}"/>
    <cellStyle name="Bevitel" xfId="116" xr:uid="{45C87A09-A59C-4AB1-B793-30595F578A6E}"/>
    <cellStyle name="Buena" xfId="117" xr:uid="{4A5C56D3-2193-472D-B23F-95FA7D1B81E7}"/>
    <cellStyle name="Calculation 2" xfId="118" xr:uid="{964F367D-E2E6-4765-B97D-7EF02FD3B251}"/>
    <cellStyle name="Cálculo" xfId="119" xr:uid="{B4E1044E-B169-4831-8895-940FA0719607}"/>
    <cellStyle name="Celda de comprobación" xfId="120" xr:uid="{C25B32AA-D436-45AA-AA81-B8B38AFF1F1D}"/>
    <cellStyle name="Celda vinculada" xfId="121" xr:uid="{6C3FE6A1-B620-4284-BF11-A07E3DACE914}"/>
    <cellStyle name="Check Cell 2" xfId="122" xr:uid="{C8DED484-D90D-4F3F-AAB2-2630C23B806B}"/>
    <cellStyle name="Cím" xfId="123" xr:uid="{8A8E85FF-8DDF-41CC-98CD-82EA2F8B3E4D}"/>
    <cellStyle name="Címsor 1" xfId="124" xr:uid="{6C96EE71-9445-4974-8CDF-9971F0AD094D}"/>
    <cellStyle name="Címsor 2" xfId="125" xr:uid="{F3E082A8-0A1B-4EA2-9DA5-8F280ABAA0A8}"/>
    <cellStyle name="Címsor 3" xfId="126" xr:uid="{204AB08D-0FC4-4361-A5A9-769F23D22025}"/>
    <cellStyle name="Címsor 4" xfId="127" xr:uid="{DFD9691C-B541-4830-BA45-18B4598E6174}"/>
    <cellStyle name="Comma 10 3" xfId="16" xr:uid="{1AAAF37D-958E-47DD-A4E4-2C9D9004D9E8}"/>
    <cellStyle name="Comma 2" xfId="14" xr:uid="{FC44EE9E-1637-4DB2-9CFC-BAE03BCEC6DC}"/>
    <cellStyle name="Comma 2 2 2" xfId="24" xr:uid="{AC165B8C-AF61-4DBD-AFFC-F8101B4870F1}"/>
    <cellStyle name="Comma 2 6" xfId="25" xr:uid="{C9472B9D-B8B3-4C17-B558-346E4A0C82D4}"/>
    <cellStyle name="Comma 3" xfId="226" xr:uid="{766BB48B-ABD3-4E5F-808E-4F866264C175}"/>
    <cellStyle name="Ellenőrzőcella" xfId="128" xr:uid="{7D918D69-67E7-4E3A-B7E7-05BC1D03F82C}"/>
    <cellStyle name="Encabezado 4" xfId="129" xr:uid="{66158041-6060-4EE4-A67A-3F2E4D0ED4BB}"/>
    <cellStyle name="Énfasis1" xfId="130" xr:uid="{BDE99042-8660-402A-94E3-E834E93A64F2}"/>
    <cellStyle name="Énfasis2" xfId="131" xr:uid="{7628DA02-3D73-4863-87D0-2E327B3F957D}"/>
    <cellStyle name="Énfasis3" xfId="132" xr:uid="{E991692E-0D84-4D8B-AB2C-F2A3D370CBEF}"/>
    <cellStyle name="Énfasis4" xfId="133" xr:uid="{70F56C3F-A033-41EA-A0BD-4B75B170FEE9}"/>
    <cellStyle name="Énfasis5" xfId="134" xr:uid="{05A7EED6-D66F-406A-875D-C2F82B60F30B}"/>
    <cellStyle name="Énfasis6" xfId="135" xr:uid="{BA91D0E9-94E3-4F85-9611-72B989AEB12E}"/>
    <cellStyle name="Entrada" xfId="136" xr:uid="{0634245C-13A2-40A2-9EE8-9152CAF7B169}"/>
    <cellStyle name="Explanatory Text 2" xfId="137" xr:uid="{F721938D-9BDA-43E1-BBA9-F15A9AD6A491}"/>
    <cellStyle name="Figyelmeztetés" xfId="138" xr:uid="{1B91C66A-2FE8-4B9C-ADCD-41FB26CEB3EA}"/>
    <cellStyle name="Good 2" xfId="139" xr:uid="{E5DCCB12-AF76-4C55-A1AE-161AA5191369}"/>
    <cellStyle name="greyed" xfId="140" xr:uid="{B00E8D54-D598-48DF-AE7D-9F67DA01696F}"/>
    <cellStyle name="Heading 1 2" xfId="10" xr:uid="{D5504C9F-8728-4D7D-AF64-F2E4DA6660DC}"/>
    <cellStyle name="Heading 1 2 2" xfId="141" xr:uid="{73C54AEE-7AEE-4A81-BDFC-28F02676FE05}"/>
    <cellStyle name="Heading 2 2" xfId="13" xr:uid="{6591243F-3A98-4FCE-AFE2-13903D6D9065}"/>
    <cellStyle name="Heading 2 2 2" xfId="142" xr:uid="{FC827839-5FFA-4DE2-83F2-19230685B4B6}"/>
    <cellStyle name="Heading 3 2" xfId="143" xr:uid="{A88B9A21-2AC4-4632-A916-2FCAABFD7F8B}"/>
    <cellStyle name="Heading 4 2" xfId="144" xr:uid="{EBD96AFD-A4D4-4DC1-AD42-A32108CD5840}"/>
    <cellStyle name="highlightExposure" xfId="145" xr:uid="{66E7E0DE-9FDD-46C9-A56F-9FD85749790B}"/>
    <cellStyle name="highlightText" xfId="146" xr:uid="{C2FD07AE-6A63-420E-AEAF-13CA9CFC0CE0}"/>
    <cellStyle name="Hipervínculo 2" xfId="147" xr:uid="{E0FF090B-BE47-4E77-BAA7-500DF3F7ED1B}"/>
    <cellStyle name="Hivatkozott cella" xfId="148" xr:uid="{6E57B001-9CE7-4651-B758-B89CDE20CE21}"/>
    <cellStyle name="Hyperlink 2" xfId="5" xr:uid="{5AE98CBE-A036-41B4-8B33-E78C9B99DF93}"/>
    <cellStyle name="Hyperlink 2 2" xfId="149" xr:uid="{D9F6ABDC-C57F-46BC-80F5-E98FF7D2B99C}"/>
    <cellStyle name="Hyperlink 3" xfId="150" xr:uid="{1168F505-ACE3-4BA1-B3F7-058D34281AA5}"/>
    <cellStyle name="Hyperlink 3 2" xfId="151" xr:uid="{A72D412D-EDC3-49FF-9036-5372C560B12D}"/>
    <cellStyle name="Incorrecto" xfId="152" xr:uid="{891011CC-9579-4846-9863-8C727A047910}"/>
    <cellStyle name="Input 2" xfId="153" xr:uid="{F6BD3E95-0594-401B-B976-BDD1A7D00475}"/>
    <cellStyle name="inputExposure" xfId="154" xr:uid="{867A35B4-BF83-4AE5-A96A-A96813445F19}"/>
    <cellStyle name="Jegyzet" xfId="155" xr:uid="{3BBAA4F6-F304-48C9-9CAC-91E8BBE6AFF9}"/>
    <cellStyle name="Jelölőszín (1)" xfId="156" xr:uid="{93422B7C-6EE9-448C-9BBE-9DB29600A910}"/>
    <cellStyle name="Jelölőszín (2)" xfId="157" xr:uid="{0610D2BF-A71A-4381-BC0E-4998F59110D6}"/>
    <cellStyle name="Jelölőszín (3)" xfId="158" xr:uid="{78152424-7BFA-4A31-AFA7-BF2046A9F622}"/>
    <cellStyle name="Jelölőszín (4)" xfId="159" xr:uid="{83FC70FF-A52A-4895-9190-A56582833D7B}"/>
    <cellStyle name="Jelölőszín (5)" xfId="160" xr:uid="{5EBB0446-D15E-4340-8322-78420B85CE6E}"/>
    <cellStyle name="Jelölőszín (6)" xfId="161" xr:uid="{926ED064-65E4-4F96-8A47-321C665F6B90}"/>
    <cellStyle name="Jó" xfId="162" xr:uid="{F3DFB884-787C-4325-A04B-24D674F6CD71}"/>
    <cellStyle name="Kimenet" xfId="163" xr:uid="{3972BD41-3D57-461A-ACBB-9B7D58EFC558}"/>
    <cellStyle name="Komma" xfId="1" builtinId="3"/>
    <cellStyle name="Komma 2" xfId="224" xr:uid="{169C20B8-CB48-45C9-AA91-DDF760FC7639}"/>
    <cellStyle name="Komma 3" xfId="231" xr:uid="{9E0C14E1-599D-40E8-85E1-7C08F9EDBDB9}"/>
    <cellStyle name="Lien hypertexte 2" xfId="164" xr:uid="{9ABFB5FD-CB45-43B4-B4D7-3616BBC57D14}"/>
    <cellStyle name="Lien hypertexte 3" xfId="165" xr:uid="{0785EE5E-1206-417B-BC30-7FA27EA20252}"/>
    <cellStyle name="Link" xfId="3" builtinId="8"/>
    <cellStyle name="Link 2" xfId="4" xr:uid="{EE920930-553C-4347-8536-F76D3D329583}"/>
    <cellStyle name="Linked Cell 2" xfId="166" xr:uid="{1EB2AD65-2875-4106-9DD0-8722EF0FE4D1}"/>
    <cellStyle name="Magyarázó szöveg" xfId="167" xr:uid="{EE01AFD5-599C-44F4-9EC9-A97357B28172}"/>
    <cellStyle name="Millares 2" xfId="168" xr:uid="{05CD527A-7D4A-4307-9E27-C0623A3F3146}"/>
    <cellStyle name="Millares 2 2" xfId="169" xr:uid="{3CD09659-1F54-4DD8-8940-7B3B93024664}"/>
    <cellStyle name="Millares 3" xfId="170" xr:uid="{D6FDB5A6-A13E-4EF8-B280-59F33ABB35ED}"/>
    <cellStyle name="Millares 3 2" xfId="171" xr:uid="{88B6F6AD-4293-4C38-B466-03DBF29D47D0}"/>
    <cellStyle name="Navadno_List1" xfId="172" xr:uid="{CE0072D3-DC59-4352-A61D-68A7DEFDF1AF}"/>
    <cellStyle name="Neutral 2" xfId="173" xr:uid="{895FA795-F6F4-4F7F-B65A-B6B9F5235C93}"/>
    <cellStyle name="Normal" xfId="0" builtinId="0"/>
    <cellStyle name="Normal 10" xfId="8" xr:uid="{0ED2237A-8CEF-472A-972A-6AB4589E9D95}"/>
    <cellStyle name="Normal 11" xfId="223" xr:uid="{C76CFB10-299D-4F26-9D54-08F0E587730F}"/>
    <cellStyle name="Normal 12" xfId="229" xr:uid="{0A874A9B-A47A-48D6-B4C6-0238ADA88B20}"/>
    <cellStyle name="Normal 2" xfId="6" xr:uid="{A6EDC685-E2BF-455A-9911-A1B49F861154}"/>
    <cellStyle name="Normal 2 10 2" xfId="17" xr:uid="{F771BA50-297A-45AD-BD5E-7F401472359A}"/>
    <cellStyle name="Normal 2 11" xfId="28" xr:uid="{EB4B174A-1185-4E32-82DB-F9229AB52CB2}"/>
    <cellStyle name="Normal 2 2" xfId="9" xr:uid="{D8406D00-9973-4DF1-882A-063DC14A5015}"/>
    <cellStyle name="Normal 2 2 2" xfId="21" xr:uid="{81360AB8-9AA2-4489-BF9C-AB90CFC5F3FC}"/>
    <cellStyle name="Normal 2 2 2 2" xfId="175" xr:uid="{7969DE92-E1FF-4F15-9B6E-0815D9524B5E}"/>
    <cellStyle name="Normal 2 2 3" xfId="176" xr:uid="{2A6F7B60-356F-4196-B230-146F150C357D}"/>
    <cellStyle name="Normal 2 2 3 2" xfId="177" xr:uid="{AE1F6970-A9EE-4A19-A127-878EE47E0C76}"/>
    <cellStyle name="Normal 2 2 4" xfId="174" xr:uid="{C4B3713B-124F-4147-99DA-15D099A0CCB2}"/>
    <cellStyle name="Normal 2 2_COREP GL04rev3" xfId="178" xr:uid="{EF841C71-66E0-402B-AD86-1BC81256205E}"/>
    <cellStyle name="Normal 2 3" xfId="179" xr:uid="{1696A95A-E6DD-418B-9147-910A81C6DAA0}"/>
    <cellStyle name="Normal 2 4" xfId="7" xr:uid="{263B6DFF-016B-46C8-90A5-7AD736999F23}"/>
    <cellStyle name="Normal 2 5" xfId="180" xr:uid="{6360DA74-4EE8-438A-8797-3DE87E50D431}"/>
    <cellStyle name="Normal 2 5 2 2 2" xfId="12" xr:uid="{1C2BE6B5-2D85-4861-B5F5-BE3F8FC0BA22}"/>
    <cellStyle name="Normal 2 6" xfId="225" xr:uid="{8EB9D279-93C8-456E-949F-57BED8CA8041}"/>
    <cellStyle name="Normal 2 7" xfId="232" xr:uid="{3FB98F02-8F9D-47D1-B7DF-5DD0B8406F58}"/>
    <cellStyle name="Normal 2_~0149226" xfId="181" xr:uid="{2F1EC2C3-EE96-482E-8891-4333D1024CEE}"/>
    <cellStyle name="Normal 3" xfId="182" xr:uid="{DAF376A8-E4D8-473A-B358-A5C91E86D3C9}"/>
    <cellStyle name="Normal 3 2" xfId="183" xr:uid="{FC9E1DC9-11A5-4346-8FB8-B6EF873B40A8}"/>
    <cellStyle name="Normal 3 3" xfId="184" xr:uid="{0C5A229C-9C01-479F-8E93-22746F3BFB73}"/>
    <cellStyle name="Normal 3 4" xfId="185" xr:uid="{5AE6275A-A24A-4664-9D67-ACE1E2208C64}"/>
    <cellStyle name="Normal 3_~1520012" xfId="186" xr:uid="{420734BC-AFC6-4081-8B51-5D676FF19F68}"/>
    <cellStyle name="Normal 4" xfId="15" xr:uid="{1A0E90F1-6D72-48A5-8AE1-C15BE4DA5BA8}"/>
    <cellStyle name="Normal 4 2" xfId="30" xr:uid="{F97D383A-E773-4AB8-AA1A-C69FC62ADC95}"/>
    <cellStyle name="Normal 5" xfId="187" xr:uid="{ECCE9B77-D628-45B2-8010-3BAB32CA0915}"/>
    <cellStyle name="Normal 5 2" xfId="188" xr:uid="{8BC92AC2-8E6E-4CE0-9BD1-8865CC5EE71C}"/>
    <cellStyle name="Normal 5_20130128_ITS on reporting_Annex I_CA" xfId="189" xr:uid="{B9BAAAFD-B095-4601-B337-3DE15B24E92B}"/>
    <cellStyle name="Normal 6" xfId="190" xr:uid="{C80AA7B2-F1B1-4BA5-A784-5FCB74CC478F}"/>
    <cellStyle name="Normal 7" xfId="191" xr:uid="{B921E689-BD56-45C3-93DD-25FD8D28EED6}"/>
    <cellStyle name="Normal 7 2" xfId="192" xr:uid="{3F8CFB7D-CA2E-46F4-85A7-F979232A66B8}"/>
    <cellStyle name="Normal 8" xfId="193" xr:uid="{21E96A77-76D8-4DCA-9D96-54BD5ED894C5}"/>
    <cellStyle name="Normal 9" xfId="19" xr:uid="{FEE6BEB5-62E1-4BCD-920F-2AC92A1F2B9E}"/>
    <cellStyle name="Normal_20 OPR" xfId="23" xr:uid="{4BF76250-1C47-48DE-8AA0-5E38CF4CFB12}"/>
    <cellStyle name="Normale_2011 04 14 Templates for stress test_bcl" xfId="194" xr:uid="{DEF49007-7073-4672-8820-CC8E234A5D6A}"/>
    <cellStyle name="Notas" xfId="195" xr:uid="{BD965844-5186-47DE-AAE1-AF05CD9B7965}"/>
    <cellStyle name="Note 2" xfId="196" xr:uid="{38E49758-B880-4CD4-97DD-30CB0B3310EE}"/>
    <cellStyle name="optionalExposure 11" xfId="18" xr:uid="{2FC3C6EF-20B8-4CC8-9DFF-4BB3A355DB08}"/>
    <cellStyle name="optionalExposure 2" xfId="29" xr:uid="{D6961346-58C9-45DC-957D-C8395069DDC8}"/>
    <cellStyle name="Output 2" xfId="198" xr:uid="{3EE8F256-BFE0-4866-8530-DCF9726145AB}"/>
    <cellStyle name="Percent 2" xfId="22" xr:uid="{F3BAF5BA-A17B-443B-B8DE-7F6AB870C6DA}"/>
    <cellStyle name="Percent 2 2" xfId="199" xr:uid="{7132A38E-7096-477D-86A6-A38DCE2BCA39}"/>
    <cellStyle name="Percent 2 3 2" xfId="27" xr:uid="{16F713A7-1B6E-4D7E-9F9F-51B845632E56}"/>
    <cellStyle name="Percent 2 5" xfId="26" xr:uid="{C17EA1D8-7019-45F9-8DA7-663D1E46BA38}"/>
    <cellStyle name="Percent 3" xfId="20" xr:uid="{8DD2D65D-FDAD-4084-84F8-C254E08A9F6F}"/>
    <cellStyle name="Percent 4" xfId="227" xr:uid="{231CD143-8424-4C24-BA31-03FECD02CF44}"/>
    <cellStyle name="Porcentual 2" xfId="200" xr:uid="{37BE7EA2-8D34-431F-A1B9-6B3208C2CD11}"/>
    <cellStyle name="Porcentual 2 2" xfId="201" xr:uid="{F907AC51-600E-4422-85F2-A53ED88D13A8}"/>
    <cellStyle name="Procent" xfId="2" builtinId="5"/>
    <cellStyle name="Procent 2" xfId="228" xr:uid="{41787987-BDEC-43EE-88C0-BF8F36279C9F}"/>
    <cellStyle name="Procent 3" xfId="230" xr:uid="{2A3581A8-BF44-4596-8B16-141DBF6C0D19}"/>
    <cellStyle name="Prozent 2" xfId="202" xr:uid="{2E37C93C-B1EC-47D0-8183-C4CC142FB173}"/>
    <cellStyle name="Rossz" xfId="203" xr:uid="{816AA73A-71B1-492F-BB6A-7741A21A6D92}"/>
    <cellStyle name="Salida" xfId="204" xr:uid="{11B1C9B3-0FDE-44FA-BFEE-FB7A71B30068}"/>
    <cellStyle name="Semleges" xfId="205" xr:uid="{456C50FE-A6AF-4852-8013-D7193D5DE3AC}"/>
    <cellStyle name="showExposure" xfId="206" xr:uid="{1948E30D-204E-44A7-B023-94AF59750B2E}"/>
    <cellStyle name="Standard 2" xfId="207" xr:uid="{F7960009-FD87-41AE-9B7E-4B43E612C19E}"/>
    <cellStyle name="Standard 3" xfId="208" xr:uid="{FF61D76B-1DCC-4089-AEC2-7119F7907257}"/>
    <cellStyle name="Standard 3 2" xfId="209" xr:uid="{682C568F-EAF0-4EC9-8192-13E42CEE4EAD}"/>
    <cellStyle name="Standard 4" xfId="210" xr:uid="{3D8CAF9E-7073-404B-B97D-FBD59604F35E}"/>
    <cellStyle name="Standard_20100129_1559 Jentsch_COREP ON 20100129 COREP preliminary proposal_CR SA" xfId="211" xr:uid="{99992C7A-6784-4A0A-8505-761CFEE0F4AA}"/>
    <cellStyle name="Számítás" xfId="212" xr:uid="{DA468A8B-9824-4A5F-A00A-C5F5C4BC049E}"/>
    <cellStyle name="Texto de advertencia" xfId="213" xr:uid="{8BDBB0C7-2E4D-4A98-AF48-E56E88B6738C}"/>
    <cellStyle name="Texto explicativo" xfId="214" xr:uid="{7DCCDDA2-F776-4370-BC52-945C7CB01E14}"/>
    <cellStyle name="Title 2" xfId="215" xr:uid="{58E3767B-D5D1-4FBE-8FDF-5DC73275DD8A}"/>
    <cellStyle name="Título" xfId="216" xr:uid="{358D17EC-6F24-4FCA-891F-D83D77D9B7B9}"/>
    <cellStyle name="Título 1" xfId="217" xr:uid="{E0EA8B48-F9C3-4B15-9A5B-695005F63189}"/>
    <cellStyle name="Título 2" xfId="218" xr:uid="{99F87209-CD33-4A07-8C4B-8C19F8730B92}"/>
    <cellStyle name="Título 3" xfId="219" xr:uid="{8512CCAC-480F-4CE5-AF39-B683B442EA6C}"/>
    <cellStyle name="Título_20091015 DE_Proposed amendments to CR SEC_MKR" xfId="220" xr:uid="{7590FB48-90B8-4B51-B634-5D28FFCE9FFC}"/>
    <cellStyle name="Total 2" xfId="221" xr:uid="{7981AE58-FC35-49BB-BF43-6454570062AA}"/>
    <cellStyle name="Warning Text 2" xfId="222" xr:uid="{3C427D82-C151-44B9-9C39-62007E94D445}"/>
    <cellStyle name="Összesen" xfId="197" xr:uid="{8161A734-1811-4F2F-AC3A-485AD7999C65}"/>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1" defaultTableStyle="TableStyleMedium2" defaultPivotStyle="PivotStyleLight16">
    <tableStyle name="Invisible" pivot="0" table="0" count="0" xr9:uid="{8B58C8FE-2490-400A-BE28-FA953D4FA3A7}"/>
  </tableStyles>
  <colors>
    <mruColors>
      <color rgb="FF00A976"/>
      <color rgb="FF005C3C"/>
      <color rgb="FFA6A6A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1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4.xml"/><Relationship Id="rId79" Type="http://schemas.openxmlformats.org/officeDocument/2006/relationships/externalLink" Target="externalLinks/externalLink9.xml"/><Relationship Id="rId5" Type="http://schemas.openxmlformats.org/officeDocument/2006/relationships/worksheet" Target="worksheets/sheet5.xml"/><Relationship Id="rId90"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2.xml"/><Relationship Id="rId80" Type="http://schemas.openxmlformats.org/officeDocument/2006/relationships/externalLink" Target="externalLinks/externalLink10.xml"/><Relationship Id="rId85" Type="http://schemas.openxmlformats.org/officeDocument/2006/relationships/externalLink" Target="externalLinks/externalLink15.xml"/><Relationship Id="rId93"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5.xml"/><Relationship Id="rId83" Type="http://schemas.openxmlformats.org/officeDocument/2006/relationships/externalLink" Target="externalLinks/externalLink13.xml"/><Relationship Id="rId88" Type="http://schemas.openxmlformats.org/officeDocument/2006/relationships/styles" Target="styles.xml"/><Relationship Id="rId9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3.xml"/><Relationship Id="rId78" Type="http://schemas.openxmlformats.org/officeDocument/2006/relationships/externalLink" Target="externalLinks/externalLink8.xml"/><Relationship Id="rId81" Type="http://schemas.openxmlformats.org/officeDocument/2006/relationships/externalLink" Target="externalLinks/externalLink11.xml"/><Relationship Id="rId86"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6.xml"/><Relationship Id="rId7" Type="http://schemas.openxmlformats.org/officeDocument/2006/relationships/worksheet" Target="worksheets/sheet7.xml"/><Relationship Id="rId71" Type="http://schemas.openxmlformats.org/officeDocument/2006/relationships/externalLink" Target="externalLinks/externalLink1.xml"/><Relationship Id="rId92" Type="http://schemas.openxmlformats.org/officeDocument/2006/relationships/customXml" Target="../customXml/item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externalLink" Target="externalLinks/externalLink1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Overview of table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EU KM1 JR'!A1"/></Relationships>
</file>

<file path=xl/drawings/_rels/drawing4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Overview of tables'!A1"/></Relationships>
</file>

<file path=xl/drawings/_rels/drawing6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drawing1.xml><?xml version="1.0" encoding="utf-8"?>
<xdr:wsDr xmlns:xdr="http://schemas.openxmlformats.org/drawingml/2006/spreadsheetDrawing" xmlns:a="http://schemas.openxmlformats.org/drawingml/2006/main">
  <xdr:twoCellAnchor editAs="oneCell">
    <xdr:from>
      <xdr:col>3</xdr:col>
      <xdr:colOff>20706</xdr:colOff>
      <xdr:row>2</xdr:row>
      <xdr:rowOff>20707</xdr:rowOff>
    </xdr:from>
    <xdr:to>
      <xdr:col>5</xdr:col>
      <xdr:colOff>5201371</xdr:colOff>
      <xdr:row>6</xdr:row>
      <xdr:rowOff>113886</xdr:rowOff>
    </xdr:to>
    <xdr:pic>
      <xdr:nvPicPr>
        <xdr:cNvPr id="2" name="Billede 1">
          <a:extLst>
            <a:ext uri="{FF2B5EF4-FFF2-40B4-BE49-F238E27FC236}">
              <a16:creationId xmlns:a16="http://schemas.microsoft.com/office/drawing/2014/main" id="{73D3B233-FEAB-4886-A09D-52A63B009E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5081" y="401707"/>
          <a:ext cx="5675965" cy="8551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713014</xdr:colOff>
      <xdr:row>12</xdr:row>
      <xdr:rowOff>150905</xdr:rowOff>
    </xdr:to>
    <xdr:pic>
      <xdr:nvPicPr>
        <xdr:cNvPr id="2" name="Picture 1">
          <a:hlinkClick xmlns:r="http://schemas.openxmlformats.org/officeDocument/2006/relationships" r:id="rId1"/>
          <a:extLst>
            <a:ext uri="{FF2B5EF4-FFF2-40B4-BE49-F238E27FC236}">
              <a16:creationId xmlns:a16="http://schemas.microsoft.com/office/drawing/2014/main" id="{7DDF902B-E3A4-4B24-A423-038CE3225C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24850" y="123825"/>
          <a:ext cx="2084614" cy="25035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19</xdr:col>
      <xdr:colOff>0</xdr:colOff>
      <xdr:row>1</xdr:row>
      <xdr:rowOff>0</xdr:rowOff>
    </xdr:from>
    <xdr:to>
      <xdr:col>22</xdr:col>
      <xdr:colOff>247650</xdr:colOff>
      <xdr:row>13</xdr:row>
      <xdr:rowOff>153546</xdr:rowOff>
    </xdr:to>
    <xdr:pic>
      <xdr:nvPicPr>
        <xdr:cNvPr id="2" name="Picture 1">
          <a:hlinkClick xmlns:r="http://schemas.openxmlformats.org/officeDocument/2006/relationships" r:id="rId1"/>
          <a:extLst>
            <a:ext uri="{FF2B5EF4-FFF2-40B4-BE49-F238E27FC236}">
              <a16:creationId xmlns:a16="http://schemas.microsoft.com/office/drawing/2014/main" id="{19C20FD5-096D-4CD1-9806-9A71632AD4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907250" y="123825"/>
          <a:ext cx="2076450" cy="25135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18</xdr:col>
      <xdr:colOff>561975</xdr:colOff>
      <xdr:row>0</xdr:row>
      <xdr:rowOff>76200</xdr:rowOff>
    </xdr:from>
    <xdr:to>
      <xdr:col>21</xdr:col>
      <xdr:colOff>599580</xdr:colOff>
      <xdr:row>12</xdr:row>
      <xdr:rowOff>25348</xdr:rowOff>
    </xdr:to>
    <xdr:pic>
      <xdr:nvPicPr>
        <xdr:cNvPr id="2" name="Picture 1">
          <a:hlinkClick xmlns:r="http://schemas.openxmlformats.org/officeDocument/2006/relationships" r:id="rId1"/>
          <a:extLst>
            <a:ext uri="{FF2B5EF4-FFF2-40B4-BE49-F238E27FC236}">
              <a16:creationId xmlns:a16="http://schemas.microsoft.com/office/drawing/2014/main" id="{F20372C5-54F8-4EDE-8CB0-E634696172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15550" y="76200"/>
          <a:ext cx="2095005" cy="249232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1868137</xdr:colOff>
      <xdr:row>13</xdr:row>
      <xdr:rowOff>139648</xdr:rowOff>
    </xdr:to>
    <xdr:pic>
      <xdr:nvPicPr>
        <xdr:cNvPr id="2" name="Picture 1">
          <a:hlinkClick xmlns:r="http://schemas.openxmlformats.org/officeDocument/2006/relationships" r:id="rId1"/>
          <a:extLst>
            <a:ext uri="{FF2B5EF4-FFF2-40B4-BE49-F238E27FC236}">
              <a16:creationId xmlns:a16="http://schemas.microsoft.com/office/drawing/2014/main" id="{09590110-B4E3-4D3E-8BC4-25B63A4189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15200" y="123825"/>
          <a:ext cx="2087212" cy="250184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247649</xdr:colOff>
      <xdr:row>11</xdr:row>
      <xdr:rowOff>13473</xdr:rowOff>
    </xdr:to>
    <xdr:pic>
      <xdr:nvPicPr>
        <xdr:cNvPr id="2" name="Picture 1">
          <a:hlinkClick xmlns:r="http://schemas.openxmlformats.org/officeDocument/2006/relationships" r:id="rId1"/>
          <a:extLst>
            <a:ext uri="{FF2B5EF4-FFF2-40B4-BE49-F238E27FC236}">
              <a16:creationId xmlns:a16="http://schemas.microsoft.com/office/drawing/2014/main" id="{B40C005B-9C41-42E4-A303-D4A3311353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106525" y="123825"/>
          <a:ext cx="2076449" cy="250902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10</xdr:col>
      <xdr:colOff>2084614</xdr:colOff>
      <xdr:row>12</xdr:row>
      <xdr:rowOff>148307</xdr:rowOff>
    </xdr:to>
    <xdr:pic>
      <xdr:nvPicPr>
        <xdr:cNvPr id="2" name="Picture 1">
          <a:hlinkClick xmlns:r="http://schemas.openxmlformats.org/officeDocument/2006/relationships" r:id="rId1"/>
          <a:extLst>
            <a:ext uri="{FF2B5EF4-FFF2-40B4-BE49-F238E27FC236}">
              <a16:creationId xmlns:a16="http://schemas.microsoft.com/office/drawing/2014/main" id="{85251DE5-2BD2-4EDD-9705-60BC6E9CD3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992725" y="190500"/>
          <a:ext cx="2084614" cy="250098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30</xdr:col>
      <xdr:colOff>734785</xdr:colOff>
      <xdr:row>0</xdr:row>
      <xdr:rowOff>0</xdr:rowOff>
    </xdr:from>
    <xdr:to>
      <xdr:col>32</xdr:col>
      <xdr:colOff>221401</xdr:colOff>
      <xdr:row>14</xdr:row>
      <xdr:rowOff>159646</xdr:rowOff>
    </xdr:to>
    <xdr:pic>
      <xdr:nvPicPr>
        <xdr:cNvPr id="2" name="Picture 1">
          <a:hlinkClick xmlns:r="http://schemas.openxmlformats.org/officeDocument/2006/relationships" r:id="rId1"/>
          <a:extLst>
            <a:ext uri="{FF2B5EF4-FFF2-40B4-BE49-F238E27FC236}">
              <a16:creationId xmlns:a16="http://schemas.microsoft.com/office/drawing/2014/main" id="{2741A2B0-BC55-4031-BF6B-CDF81FF886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168285" y="0"/>
          <a:ext cx="2102363" cy="307384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21</xdr:col>
      <xdr:colOff>557893</xdr:colOff>
      <xdr:row>3</xdr:row>
      <xdr:rowOff>81642</xdr:rowOff>
    </xdr:from>
    <xdr:to>
      <xdr:col>25</xdr:col>
      <xdr:colOff>585106</xdr:colOff>
      <xdr:row>16</xdr:row>
      <xdr:rowOff>132684</xdr:rowOff>
    </xdr:to>
    <xdr:pic>
      <xdr:nvPicPr>
        <xdr:cNvPr id="2" name="Picture 2">
          <a:hlinkClick xmlns:r="http://schemas.openxmlformats.org/officeDocument/2006/relationships" r:id="rId1"/>
          <a:extLst>
            <a:ext uri="{FF2B5EF4-FFF2-40B4-BE49-F238E27FC236}">
              <a16:creationId xmlns:a16="http://schemas.microsoft.com/office/drawing/2014/main" id="{B8C91E07-6FE9-4706-9469-A17110D56C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36343" y="719817"/>
          <a:ext cx="2465613" cy="328954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255814</xdr:colOff>
      <xdr:row>12</xdr:row>
      <xdr:rowOff>150905</xdr:rowOff>
    </xdr:to>
    <xdr:pic>
      <xdr:nvPicPr>
        <xdr:cNvPr id="2" name="Picture 1">
          <a:hlinkClick xmlns:r="http://schemas.openxmlformats.org/officeDocument/2006/relationships" r:id="rId1"/>
          <a:extLst>
            <a:ext uri="{FF2B5EF4-FFF2-40B4-BE49-F238E27FC236}">
              <a16:creationId xmlns:a16="http://schemas.microsoft.com/office/drawing/2014/main" id="{9459E36E-A643-4A77-BDE7-380B160E65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77375" y="190500"/>
          <a:ext cx="2084614" cy="250358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18</xdr:col>
      <xdr:colOff>0</xdr:colOff>
      <xdr:row>1</xdr:row>
      <xdr:rowOff>0</xdr:rowOff>
    </xdr:from>
    <xdr:to>
      <xdr:col>21</xdr:col>
      <xdr:colOff>266205</xdr:colOff>
      <xdr:row>9</xdr:row>
      <xdr:rowOff>264159</xdr:rowOff>
    </xdr:to>
    <xdr:pic>
      <xdr:nvPicPr>
        <xdr:cNvPr id="2" name="Picture 1">
          <a:hlinkClick xmlns:r="http://schemas.openxmlformats.org/officeDocument/2006/relationships" r:id="rId1"/>
          <a:extLst>
            <a:ext uri="{FF2B5EF4-FFF2-40B4-BE49-F238E27FC236}">
              <a16:creationId xmlns:a16="http://schemas.microsoft.com/office/drawing/2014/main" id="{C02A4F06-02E6-4CC3-8F11-273A65DF64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42825" y="123825"/>
          <a:ext cx="2095005" cy="26739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163286</xdr:colOff>
      <xdr:row>2</xdr:row>
      <xdr:rowOff>0</xdr:rowOff>
    </xdr:from>
    <xdr:to>
      <xdr:col>11</xdr:col>
      <xdr:colOff>1023257</xdr:colOff>
      <xdr:row>15</xdr:row>
      <xdr:rowOff>27080</xdr:rowOff>
    </xdr:to>
    <xdr:pic>
      <xdr:nvPicPr>
        <xdr:cNvPr id="2" name="Picture 2">
          <a:hlinkClick xmlns:r="http://schemas.openxmlformats.org/officeDocument/2006/relationships" r:id="rId1"/>
          <a:extLst>
            <a:ext uri="{FF2B5EF4-FFF2-40B4-BE49-F238E27FC236}">
              <a16:creationId xmlns:a16="http://schemas.microsoft.com/office/drawing/2014/main" id="{10056C5F-3C00-4BE7-8E39-1E6E512325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8036" y="381000"/>
          <a:ext cx="2076450" cy="250358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392339</xdr:colOff>
      <xdr:row>13</xdr:row>
      <xdr:rowOff>150905</xdr:rowOff>
    </xdr:to>
    <xdr:pic>
      <xdr:nvPicPr>
        <xdr:cNvPr id="2" name="Picture 1">
          <a:hlinkClick xmlns:r="http://schemas.openxmlformats.org/officeDocument/2006/relationships" r:id="rId1"/>
          <a:extLst>
            <a:ext uri="{FF2B5EF4-FFF2-40B4-BE49-F238E27FC236}">
              <a16:creationId xmlns:a16="http://schemas.microsoft.com/office/drawing/2014/main" id="{4E5B4E10-2F95-4763-9B05-9B171B644C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05975" y="123825"/>
          <a:ext cx="2084614" cy="250358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xdr:col>
      <xdr:colOff>1866900</xdr:colOff>
      <xdr:row>3</xdr:row>
      <xdr:rowOff>0</xdr:rowOff>
    </xdr:from>
    <xdr:to>
      <xdr:col>9</xdr:col>
      <xdr:colOff>557447</xdr:colOff>
      <xdr:row>10</xdr:row>
      <xdr:rowOff>95250</xdr:rowOff>
    </xdr:to>
    <xdr:sp macro="" textlink="">
      <xdr:nvSpPr>
        <xdr:cNvPr id="2" name="AutoShape 1">
          <a:extLst>
            <a:ext uri="{FF2B5EF4-FFF2-40B4-BE49-F238E27FC236}">
              <a16:creationId xmlns:a16="http://schemas.microsoft.com/office/drawing/2014/main" id="{A67C95C6-C8DD-4309-BD57-A914EBD4BAAC}"/>
            </a:ext>
          </a:extLst>
        </xdr:cNvPr>
        <xdr:cNvSpPr>
          <a:spLocks noChangeAspect="1" noChangeArrowheads="1"/>
        </xdr:cNvSpPr>
      </xdr:nvSpPr>
      <xdr:spPr bwMode="auto">
        <a:xfrm>
          <a:off x="3581400" y="571500"/>
          <a:ext cx="867274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xdr:row>
      <xdr:rowOff>0</xdr:rowOff>
    </xdr:from>
    <xdr:to>
      <xdr:col>20</xdr:col>
      <xdr:colOff>227239</xdr:colOff>
      <xdr:row>10</xdr:row>
      <xdr:rowOff>119609</xdr:rowOff>
    </xdr:to>
    <xdr:pic>
      <xdr:nvPicPr>
        <xdr:cNvPr id="3" name="Picture 2">
          <a:hlinkClick xmlns:r="http://schemas.openxmlformats.org/officeDocument/2006/relationships" r:id="rId1"/>
          <a:extLst>
            <a:ext uri="{FF2B5EF4-FFF2-40B4-BE49-F238E27FC236}">
              <a16:creationId xmlns:a16="http://schemas.microsoft.com/office/drawing/2014/main" id="{886DD246-6589-45D5-9E3B-1D71DD3AC9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849975" y="123825"/>
          <a:ext cx="2056039" cy="251990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312964</xdr:colOff>
      <xdr:row>12</xdr:row>
      <xdr:rowOff>84230</xdr:rowOff>
    </xdr:to>
    <xdr:pic>
      <xdr:nvPicPr>
        <xdr:cNvPr id="2" name="Picture 2">
          <a:hlinkClick xmlns:r="http://schemas.openxmlformats.org/officeDocument/2006/relationships" r:id="rId1"/>
          <a:extLst>
            <a:ext uri="{FF2B5EF4-FFF2-40B4-BE49-F238E27FC236}">
              <a16:creationId xmlns:a16="http://schemas.microsoft.com/office/drawing/2014/main" id="{71AF644D-1099-48C0-9E27-9421DBE2B3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34125" y="123825"/>
          <a:ext cx="2084614" cy="250358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657225</xdr:colOff>
      <xdr:row>1</xdr:row>
      <xdr:rowOff>57150</xdr:rowOff>
    </xdr:from>
    <xdr:to>
      <xdr:col>4</xdr:col>
      <xdr:colOff>2741839</xdr:colOff>
      <xdr:row>8</xdr:row>
      <xdr:rowOff>97837</xdr:rowOff>
    </xdr:to>
    <xdr:pic>
      <xdr:nvPicPr>
        <xdr:cNvPr id="2" name="Picture 1">
          <a:hlinkClick xmlns:r="http://schemas.openxmlformats.org/officeDocument/2006/relationships" r:id="rId1"/>
          <a:extLst>
            <a:ext uri="{FF2B5EF4-FFF2-40B4-BE49-F238E27FC236}">
              <a16:creationId xmlns:a16="http://schemas.microsoft.com/office/drawing/2014/main" id="{AD40FD42-F553-486C-8CD2-D9E1991181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86825" y="180975"/>
          <a:ext cx="2084614" cy="249813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8</xdr:col>
      <xdr:colOff>52615</xdr:colOff>
      <xdr:row>10</xdr:row>
      <xdr:rowOff>1307</xdr:rowOff>
    </xdr:to>
    <xdr:pic>
      <xdr:nvPicPr>
        <xdr:cNvPr id="2" name="Picture 1">
          <a:hlinkClick xmlns:r="http://schemas.openxmlformats.org/officeDocument/2006/relationships" r:id="rId1"/>
          <a:extLst>
            <a:ext uri="{FF2B5EF4-FFF2-40B4-BE49-F238E27FC236}">
              <a16:creationId xmlns:a16="http://schemas.microsoft.com/office/drawing/2014/main" id="{B9D71B81-96D8-433D-861D-5ECDF2B4E3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849225" y="123825"/>
          <a:ext cx="2090964" cy="212575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251051</xdr:colOff>
      <xdr:row>10</xdr:row>
      <xdr:rowOff>125505</xdr:rowOff>
    </xdr:to>
    <xdr:pic>
      <xdr:nvPicPr>
        <xdr:cNvPr id="2" name="Picture 1">
          <a:hlinkClick xmlns:r="http://schemas.openxmlformats.org/officeDocument/2006/relationships" r:id="rId1"/>
          <a:extLst>
            <a:ext uri="{FF2B5EF4-FFF2-40B4-BE49-F238E27FC236}">
              <a16:creationId xmlns:a16="http://schemas.microsoft.com/office/drawing/2014/main" id="{E00CF9BA-13A5-4832-A01F-532EF9B0C2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19825" y="123825"/>
          <a:ext cx="2079851" cy="231625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266205</xdr:colOff>
      <xdr:row>8</xdr:row>
      <xdr:rowOff>130989</xdr:rowOff>
    </xdr:to>
    <xdr:pic>
      <xdr:nvPicPr>
        <xdr:cNvPr id="2" name="Picture 1">
          <a:hlinkClick xmlns:r="http://schemas.openxmlformats.org/officeDocument/2006/relationships" r:id="rId1"/>
          <a:extLst>
            <a:ext uri="{FF2B5EF4-FFF2-40B4-BE49-F238E27FC236}">
              <a16:creationId xmlns:a16="http://schemas.microsoft.com/office/drawing/2014/main" id="{FB6965BA-5BB2-4C0B-A931-99063C27A7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12325" y="123825"/>
          <a:ext cx="2095004" cy="249318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8</xdr:col>
      <xdr:colOff>381000</xdr:colOff>
      <xdr:row>0</xdr:row>
      <xdr:rowOff>0</xdr:rowOff>
    </xdr:from>
    <xdr:to>
      <xdr:col>12</xdr:col>
      <xdr:colOff>46265</xdr:colOff>
      <xdr:row>12</xdr:row>
      <xdr:rowOff>113024</xdr:rowOff>
    </xdr:to>
    <xdr:pic>
      <xdr:nvPicPr>
        <xdr:cNvPr id="2" name="Picture 1">
          <a:hlinkClick xmlns:r="http://schemas.openxmlformats.org/officeDocument/2006/relationships" r:id="rId1"/>
          <a:extLst>
            <a:ext uri="{FF2B5EF4-FFF2-40B4-BE49-F238E27FC236}">
              <a16:creationId xmlns:a16="http://schemas.microsoft.com/office/drawing/2014/main" id="{52CB5243-8BFC-4248-991D-C2835E93C7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079825" y="0"/>
          <a:ext cx="2103665" cy="246706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27214</xdr:colOff>
      <xdr:row>7</xdr:row>
      <xdr:rowOff>319180</xdr:rowOff>
    </xdr:to>
    <xdr:pic>
      <xdr:nvPicPr>
        <xdr:cNvPr id="2" name="Picture 1">
          <a:hlinkClick xmlns:r="http://schemas.openxmlformats.org/officeDocument/2006/relationships" r:id="rId1"/>
          <a:extLst>
            <a:ext uri="{FF2B5EF4-FFF2-40B4-BE49-F238E27FC236}">
              <a16:creationId xmlns:a16="http://schemas.microsoft.com/office/drawing/2014/main" id="{619EE66C-5A45-40E4-9399-1666B765C9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72525" y="123825"/>
          <a:ext cx="2084614" cy="250358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262958</xdr:colOff>
      <xdr:row>10</xdr:row>
      <xdr:rowOff>74705</xdr:rowOff>
    </xdr:to>
    <xdr:pic>
      <xdr:nvPicPr>
        <xdr:cNvPr id="2" name="Picture 1">
          <a:hlinkClick xmlns:r="http://schemas.openxmlformats.org/officeDocument/2006/relationships" r:id="rId1"/>
          <a:extLst>
            <a:ext uri="{FF2B5EF4-FFF2-40B4-BE49-F238E27FC236}">
              <a16:creationId xmlns:a16="http://schemas.microsoft.com/office/drawing/2014/main" id="{61AA9915-36FD-46E7-BA0F-CC85DCC9F8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40375" y="123825"/>
          <a:ext cx="2091758" cy="24988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0</xdr:colOff>
      <xdr:row>2</xdr:row>
      <xdr:rowOff>0</xdr:rowOff>
    </xdr:from>
    <xdr:ext cx="2084614" cy="2503580"/>
    <xdr:pic>
      <xdr:nvPicPr>
        <xdr:cNvPr id="2" name="Picture 1">
          <a:hlinkClick xmlns:r="http://schemas.openxmlformats.org/officeDocument/2006/relationships" r:id="rId1"/>
          <a:extLst>
            <a:ext uri="{FF2B5EF4-FFF2-40B4-BE49-F238E27FC236}">
              <a16:creationId xmlns:a16="http://schemas.microsoft.com/office/drawing/2014/main" id="{991A48D8-44C7-40CD-ADBA-C30DFD75A1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05125" y="381000"/>
          <a:ext cx="2084614" cy="2503580"/>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19</xdr:col>
      <xdr:colOff>227239</xdr:colOff>
      <xdr:row>13</xdr:row>
      <xdr:rowOff>146743</xdr:rowOff>
    </xdr:to>
    <xdr:pic>
      <xdr:nvPicPr>
        <xdr:cNvPr id="2" name="Picture 1">
          <a:hlinkClick xmlns:r="http://schemas.openxmlformats.org/officeDocument/2006/relationships" r:id="rId1"/>
          <a:extLst>
            <a:ext uri="{FF2B5EF4-FFF2-40B4-BE49-F238E27FC236}">
              <a16:creationId xmlns:a16="http://schemas.microsoft.com/office/drawing/2014/main" id="{953EF6EB-E11D-4B6E-878E-3418335041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374850" y="123825"/>
          <a:ext cx="2056039" cy="251982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227239</xdr:colOff>
      <xdr:row>13</xdr:row>
      <xdr:rowOff>160430</xdr:rowOff>
    </xdr:to>
    <xdr:pic>
      <xdr:nvPicPr>
        <xdr:cNvPr id="2" name="Picture 1">
          <a:hlinkClick xmlns:r="http://schemas.openxmlformats.org/officeDocument/2006/relationships" r:id="rId1"/>
          <a:extLst>
            <a:ext uri="{FF2B5EF4-FFF2-40B4-BE49-F238E27FC236}">
              <a16:creationId xmlns:a16="http://schemas.microsoft.com/office/drawing/2014/main" id="{A4753D3C-67B0-4AB7-A485-5305956025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35400" y="123825"/>
          <a:ext cx="2056039" cy="251310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227239</xdr:colOff>
      <xdr:row>11</xdr:row>
      <xdr:rowOff>154426</xdr:rowOff>
    </xdr:to>
    <xdr:pic>
      <xdr:nvPicPr>
        <xdr:cNvPr id="2" name="Picture 1">
          <a:hlinkClick xmlns:r="http://schemas.openxmlformats.org/officeDocument/2006/relationships" r:id="rId1"/>
          <a:extLst>
            <a:ext uri="{FF2B5EF4-FFF2-40B4-BE49-F238E27FC236}">
              <a16:creationId xmlns:a16="http://schemas.microsoft.com/office/drawing/2014/main" id="{5473AF79-D92E-4771-8B2C-EF24E0FB7B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00" y="123825"/>
          <a:ext cx="2056039" cy="250875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427264</xdr:colOff>
      <xdr:row>14</xdr:row>
      <xdr:rowOff>74705</xdr:rowOff>
    </xdr:to>
    <xdr:pic>
      <xdr:nvPicPr>
        <xdr:cNvPr id="2" name="Picture 1">
          <a:hlinkClick xmlns:r="http://schemas.openxmlformats.org/officeDocument/2006/relationships" r:id="rId1"/>
          <a:extLst>
            <a:ext uri="{FF2B5EF4-FFF2-40B4-BE49-F238E27FC236}">
              <a16:creationId xmlns:a16="http://schemas.microsoft.com/office/drawing/2014/main" id="{77072A0A-5B5D-4370-871E-5E544B0BED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34200" y="190500"/>
          <a:ext cx="2084614" cy="250358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255814</xdr:colOff>
      <xdr:row>11</xdr:row>
      <xdr:rowOff>36605</xdr:rowOff>
    </xdr:to>
    <xdr:pic>
      <xdr:nvPicPr>
        <xdr:cNvPr id="2" name="Picture 1">
          <a:hlinkClick xmlns:r="http://schemas.openxmlformats.org/officeDocument/2006/relationships" r:id="rId1"/>
          <a:extLst>
            <a:ext uri="{FF2B5EF4-FFF2-40B4-BE49-F238E27FC236}">
              <a16:creationId xmlns:a16="http://schemas.microsoft.com/office/drawing/2014/main" id="{ACCB0279-259D-4158-ADE9-AC5AD3FC68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25125" y="123825"/>
          <a:ext cx="2084614" cy="250358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19</xdr:col>
      <xdr:colOff>0</xdr:colOff>
      <xdr:row>1</xdr:row>
      <xdr:rowOff>0</xdr:rowOff>
    </xdr:from>
    <xdr:to>
      <xdr:col>22</xdr:col>
      <xdr:colOff>255812</xdr:colOff>
      <xdr:row>13</xdr:row>
      <xdr:rowOff>179208</xdr:rowOff>
    </xdr:to>
    <xdr:pic>
      <xdr:nvPicPr>
        <xdr:cNvPr id="2" name="Picture 1">
          <a:hlinkClick xmlns:r="http://schemas.openxmlformats.org/officeDocument/2006/relationships" r:id="rId1"/>
          <a:extLst>
            <a:ext uri="{FF2B5EF4-FFF2-40B4-BE49-F238E27FC236}">
              <a16:creationId xmlns:a16="http://schemas.microsoft.com/office/drawing/2014/main" id="{16F6DFEB-6271-42BC-8C23-21575B7E50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21600" y="190500"/>
          <a:ext cx="2084614" cy="250302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22</xdr:col>
      <xdr:colOff>0</xdr:colOff>
      <xdr:row>1</xdr:row>
      <xdr:rowOff>0</xdr:rowOff>
    </xdr:from>
    <xdr:to>
      <xdr:col>25</xdr:col>
      <xdr:colOff>247650</xdr:colOff>
      <xdr:row>13</xdr:row>
      <xdr:rowOff>22544</xdr:rowOff>
    </xdr:to>
    <xdr:pic>
      <xdr:nvPicPr>
        <xdr:cNvPr id="2" name="Picture 1">
          <a:hlinkClick xmlns:r="http://schemas.openxmlformats.org/officeDocument/2006/relationships" r:id="rId1"/>
          <a:extLst>
            <a:ext uri="{FF2B5EF4-FFF2-40B4-BE49-F238E27FC236}">
              <a16:creationId xmlns:a16="http://schemas.microsoft.com/office/drawing/2014/main" id="{805CC80E-4122-4B87-B8FF-B01D908643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812250" y="123825"/>
          <a:ext cx="2076450" cy="250221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560614</xdr:colOff>
      <xdr:row>11</xdr:row>
      <xdr:rowOff>0</xdr:rowOff>
    </xdr:to>
    <xdr:pic>
      <xdr:nvPicPr>
        <xdr:cNvPr id="2" name="Picture 2">
          <a:hlinkClick xmlns:r="http://schemas.openxmlformats.org/officeDocument/2006/relationships" r:id="rId1"/>
          <a:extLst>
            <a:ext uri="{FF2B5EF4-FFF2-40B4-BE49-F238E27FC236}">
              <a16:creationId xmlns:a16="http://schemas.microsoft.com/office/drawing/2014/main" id="{56B7FCB4-9027-4554-9C0C-8C61190231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0" y="190500"/>
          <a:ext cx="2084614" cy="2494055"/>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10</xdr:col>
      <xdr:colOff>592363</xdr:colOff>
      <xdr:row>13</xdr:row>
      <xdr:rowOff>146143</xdr:rowOff>
    </xdr:to>
    <xdr:pic>
      <xdr:nvPicPr>
        <xdr:cNvPr id="2" name="Picture 1">
          <a:hlinkClick xmlns:r="http://schemas.openxmlformats.org/officeDocument/2006/relationships" r:id="rId1"/>
          <a:extLst>
            <a:ext uri="{FF2B5EF4-FFF2-40B4-BE49-F238E27FC236}">
              <a16:creationId xmlns:a16="http://schemas.microsoft.com/office/drawing/2014/main" id="{A2107ACE-6C5F-411E-A20C-B5CFCF91DB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01250" y="123825"/>
          <a:ext cx="2078263" cy="249881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4</xdr:col>
      <xdr:colOff>1086971</xdr:colOff>
      <xdr:row>4</xdr:row>
      <xdr:rowOff>56029</xdr:rowOff>
    </xdr:from>
    <xdr:to>
      <xdr:col>6</xdr:col>
      <xdr:colOff>573501</xdr:colOff>
      <xdr:row>6</xdr:row>
      <xdr:rowOff>1833628</xdr:rowOff>
    </xdr:to>
    <xdr:pic>
      <xdr:nvPicPr>
        <xdr:cNvPr id="2" name="Picture 2">
          <a:hlinkClick xmlns:r="http://schemas.openxmlformats.org/officeDocument/2006/relationships" r:id="rId1"/>
          <a:extLst>
            <a:ext uri="{FF2B5EF4-FFF2-40B4-BE49-F238E27FC236}">
              <a16:creationId xmlns:a16="http://schemas.microsoft.com/office/drawing/2014/main" id="{980B7BA3-2905-4869-A9F9-314CF14598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142324" y="851647"/>
          <a:ext cx="2075089" cy="23266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247650</xdr:colOff>
      <xdr:row>11</xdr:row>
      <xdr:rowOff>137778</xdr:rowOff>
    </xdr:to>
    <xdr:pic>
      <xdr:nvPicPr>
        <xdr:cNvPr id="2" name="Picture 2">
          <a:hlinkClick xmlns:r="http://schemas.openxmlformats.org/officeDocument/2006/relationships" r:id="rId1"/>
          <a:extLst>
            <a:ext uri="{FF2B5EF4-FFF2-40B4-BE49-F238E27FC236}">
              <a16:creationId xmlns:a16="http://schemas.microsoft.com/office/drawing/2014/main" id="{DC999454-0AC4-4268-8189-FCA0597491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15825" y="123825"/>
          <a:ext cx="2076450" cy="2486344"/>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4</xdr:col>
      <xdr:colOff>582083</xdr:colOff>
      <xdr:row>5</xdr:row>
      <xdr:rowOff>169333</xdr:rowOff>
    </xdr:from>
    <xdr:to>
      <xdr:col>4</xdr:col>
      <xdr:colOff>2660347</xdr:colOff>
      <xdr:row>7</xdr:row>
      <xdr:rowOff>492595</xdr:rowOff>
    </xdr:to>
    <xdr:pic>
      <xdr:nvPicPr>
        <xdr:cNvPr id="2" name="Picture 2">
          <a:hlinkClick xmlns:r="http://schemas.openxmlformats.org/officeDocument/2006/relationships" r:id="rId1"/>
          <a:extLst>
            <a:ext uri="{FF2B5EF4-FFF2-40B4-BE49-F238E27FC236}">
              <a16:creationId xmlns:a16="http://schemas.microsoft.com/office/drawing/2014/main" id="{79B687F6-DBEB-4F89-81D0-A0EF4DECBC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83833" y="1333500"/>
          <a:ext cx="2078264" cy="2323512"/>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9</xdr:col>
      <xdr:colOff>173264</xdr:colOff>
      <xdr:row>9</xdr:row>
      <xdr:rowOff>157104</xdr:rowOff>
    </xdr:to>
    <xdr:pic>
      <xdr:nvPicPr>
        <xdr:cNvPr id="2" name="Picture 2">
          <a:hlinkClick xmlns:r="http://schemas.openxmlformats.org/officeDocument/2006/relationships" r:id="rId1"/>
          <a:extLst>
            <a:ext uri="{FF2B5EF4-FFF2-40B4-BE49-F238E27FC236}">
              <a16:creationId xmlns:a16="http://schemas.microsoft.com/office/drawing/2014/main" id="{F61E7EA3-9B40-44FD-97C0-0C612083FC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816417" y="1365250"/>
          <a:ext cx="2078264" cy="2326687"/>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21</xdr:col>
      <xdr:colOff>0</xdr:colOff>
      <xdr:row>5</xdr:row>
      <xdr:rowOff>0</xdr:rowOff>
    </xdr:from>
    <xdr:to>
      <xdr:col>24</xdr:col>
      <xdr:colOff>220889</xdr:colOff>
      <xdr:row>10</xdr:row>
      <xdr:rowOff>88312</xdr:rowOff>
    </xdr:to>
    <xdr:pic>
      <xdr:nvPicPr>
        <xdr:cNvPr id="2" name="Picture 2">
          <a:hlinkClick xmlns:r="http://schemas.openxmlformats.org/officeDocument/2006/relationships" r:id="rId1"/>
          <a:extLst>
            <a:ext uri="{FF2B5EF4-FFF2-40B4-BE49-F238E27FC236}">
              <a16:creationId xmlns:a16="http://schemas.microsoft.com/office/drawing/2014/main" id="{C09C9DA5-4A1B-48AF-8D68-DC19EC477A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956250" y="1881188"/>
          <a:ext cx="2078264" cy="2326687"/>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20</xdr:col>
      <xdr:colOff>0</xdr:colOff>
      <xdr:row>7</xdr:row>
      <xdr:rowOff>0</xdr:rowOff>
    </xdr:from>
    <xdr:to>
      <xdr:col>23</xdr:col>
      <xdr:colOff>207900</xdr:colOff>
      <xdr:row>18</xdr:row>
      <xdr:rowOff>75323</xdr:rowOff>
    </xdr:to>
    <xdr:pic>
      <xdr:nvPicPr>
        <xdr:cNvPr id="2" name="Picture 2">
          <a:hlinkClick xmlns:r="http://schemas.openxmlformats.org/officeDocument/2006/relationships" r:id="rId1"/>
          <a:extLst>
            <a:ext uri="{FF2B5EF4-FFF2-40B4-BE49-F238E27FC236}">
              <a16:creationId xmlns:a16="http://schemas.microsoft.com/office/drawing/2014/main" id="{3E2BF06A-679D-425E-B387-940B2BA89A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726409" y="1991591"/>
          <a:ext cx="2078264" cy="2326687"/>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9</xdr:col>
      <xdr:colOff>581025</xdr:colOff>
      <xdr:row>4</xdr:row>
      <xdr:rowOff>152400</xdr:rowOff>
    </xdr:from>
    <xdr:to>
      <xdr:col>10</xdr:col>
      <xdr:colOff>811439</xdr:colOff>
      <xdr:row>13</xdr:row>
      <xdr:rowOff>335962</xdr:rowOff>
    </xdr:to>
    <xdr:pic>
      <xdr:nvPicPr>
        <xdr:cNvPr id="2" name="Picture 2">
          <a:hlinkClick xmlns:r="http://schemas.openxmlformats.org/officeDocument/2006/relationships" r:id="rId1"/>
          <a:extLst>
            <a:ext uri="{FF2B5EF4-FFF2-40B4-BE49-F238E27FC236}">
              <a16:creationId xmlns:a16="http://schemas.microsoft.com/office/drawing/2014/main" id="{8713071C-399D-4A49-93C3-BE1AFC849D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78000" y="933450"/>
          <a:ext cx="2078264" cy="2326687"/>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8</xdr:col>
      <xdr:colOff>-1</xdr:colOff>
      <xdr:row>1</xdr:row>
      <xdr:rowOff>149678</xdr:rowOff>
    </xdr:from>
    <xdr:to>
      <xdr:col>11</xdr:col>
      <xdr:colOff>162831</xdr:colOff>
      <xdr:row>11</xdr:row>
      <xdr:rowOff>122329</xdr:rowOff>
    </xdr:to>
    <xdr:pic>
      <xdr:nvPicPr>
        <xdr:cNvPr id="2" name="Picture 2">
          <a:hlinkClick xmlns:r="http://schemas.openxmlformats.org/officeDocument/2006/relationships" r:id="rId1"/>
          <a:extLst>
            <a:ext uri="{FF2B5EF4-FFF2-40B4-BE49-F238E27FC236}">
              <a16:creationId xmlns:a16="http://schemas.microsoft.com/office/drawing/2014/main" id="{5D2515D9-AFCD-45E5-AEFE-248696F390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79178" y="326571"/>
          <a:ext cx="2081439" cy="2326687"/>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18</xdr:col>
      <xdr:colOff>0</xdr:colOff>
      <xdr:row>6</xdr:row>
      <xdr:rowOff>0</xdr:rowOff>
    </xdr:from>
    <xdr:to>
      <xdr:col>21</xdr:col>
      <xdr:colOff>200478</xdr:colOff>
      <xdr:row>14</xdr:row>
      <xdr:rowOff>108723</xdr:rowOff>
    </xdr:to>
    <xdr:pic>
      <xdr:nvPicPr>
        <xdr:cNvPr id="2" name="Picture 2">
          <a:hlinkClick xmlns:r="http://schemas.openxmlformats.org/officeDocument/2006/relationships" r:id="rId1"/>
          <a:extLst>
            <a:ext uri="{FF2B5EF4-FFF2-40B4-BE49-F238E27FC236}">
              <a16:creationId xmlns:a16="http://schemas.microsoft.com/office/drawing/2014/main" id="{70FF5A59-D5C0-49FA-80AC-3A21479057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859750" y="1319893"/>
          <a:ext cx="2078264" cy="2326687"/>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685799</xdr:colOff>
      <xdr:row>2</xdr:row>
      <xdr:rowOff>190499</xdr:rowOff>
    </xdr:from>
    <xdr:to>
      <xdr:col>4</xdr:col>
      <xdr:colOff>447674</xdr:colOff>
      <xdr:row>16</xdr:row>
      <xdr:rowOff>28574</xdr:rowOff>
    </xdr:to>
    <xdr:pic>
      <xdr:nvPicPr>
        <xdr:cNvPr id="2" name="Billede 1">
          <a:hlinkClick xmlns:r="http://schemas.openxmlformats.org/officeDocument/2006/relationships" r:id="rId1"/>
          <a:extLst>
            <a:ext uri="{FF2B5EF4-FFF2-40B4-BE49-F238E27FC236}">
              <a16:creationId xmlns:a16="http://schemas.microsoft.com/office/drawing/2014/main" id="{100AF9FA-8EC2-4CE7-8F25-93C084E58E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799" y="571499"/>
          <a:ext cx="2505075" cy="2505075"/>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9</xdr:col>
      <xdr:colOff>163286</xdr:colOff>
      <xdr:row>2</xdr:row>
      <xdr:rowOff>0</xdr:rowOff>
    </xdr:from>
    <xdr:to>
      <xdr:col>12</xdr:col>
      <xdr:colOff>410936</xdr:colOff>
      <xdr:row>15</xdr:row>
      <xdr:rowOff>27080</xdr:rowOff>
    </xdr:to>
    <xdr:pic>
      <xdr:nvPicPr>
        <xdr:cNvPr id="2" name="Picture 2">
          <a:hlinkClick xmlns:r="http://schemas.openxmlformats.org/officeDocument/2006/relationships" r:id="rId1"/>
          <a:extLst>
            <a:ext uri="{FF2B5EF4-FFF2-40B4-BE49-F238E27FC236}">
              <a16:creationId xmlns:a16="http://schemas.microsoft.com/office/drawing/2014/main" id="{85507FB7-35B1-4FBC-8EF6-016D0B8201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8036" y="381000"/>
          <a:ext cx="2076450" cy="250358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247650</xdr:colOff>
      <xdr:row>7</xdr:row>
      <xdr:rowOff>11205</xdr:rowOff>
    </xdr:to>
    <xdr:pic>
      <xdr:nvPicPr>
        <xdr:cNvPr id="2" name="Picture 2">
          <a:hlinkClick xmlns:r="http://schemas.openxmlformats.org/officeDocument/2006/relationships" r:id="rId1"/>
          <a:extLst>
            <a:ext uri="{FF2B5EF4-FFF2-40B4-BE49-F238E27FC236}">
              <a16:creationId xmlns:a16="http://schemas.microsoft.com/office/drawing/2014/main" id="{F5506EFF-F4E6-48E9-A993-F324409255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15825" y="123825"/>
          <a:ext cx="2076450" cy="24863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284389</xdr:colOff>
      <xdr:row>12</xdr:row>
      <xdr:rowOff>185083</xdr:rowOff>
    </xdr:to>
    <xdr:pic>
      <xdr:nvPicPr>
        <xdr:cNvPr id="2" name="Picture 1">
          <a:hlinkClick xmlns:r="http://schemas.openxmlformats.org/officeDocument/2006/relationships" r:id="rId1"/>
          <a:extLst>
            <a:ext uri="{FF2B5EF4-FFF2-40B4-BE49-F238E27FC236}">
              <a16:creationId xmlns:a16="http://schemas.microsoft.com/office/drawing/2014/main" id="{082D4780-86CE-4418-81FA-E1738F3337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63275" y="123825"/>
          <a:ext cx="2084614" cy="250358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284389</xdr:colOff>
      <xdr:row>12</xdr:row>
      <xdr:rowOff>150905</xdr:rowOff>
    </xdr:to>
    <xdr:pic>
      <xdr:nvPicPr>
        <xdr:cNvPr id="2" name="Picture 1">
          <a:hlinkClick xmlns:r="http://schemas.openxmlformats.org/officeDocument/2006/relationships" r:id="rId1"/>
          <a:extLst>
            <a:ext uri="{FF2B5EF4-FFF2-40B4-BE49-F238E27FC236}">
              <a16:creationId xmlns:a16="http://schemas.microsoft.com/office/drawing/2014/main" id="{F540995C-94E4-4835-BB25-86E4B4C4B1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63275" y="123825"/>
          <a:ext cx="2084614" cy="250358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7</xdr:col>
      <xdr:colOff>131536</xdr:colOff>
      <xdr:row>0</xdr:row>
      <xdr:rowOff>95250</xdr:rowOff>
    </xdr:from>
    <xdr:to>
      <xdr:col>10</xdr:col>
      <xdr:colOff>415472</xdr:colOff>
      <xdr:row>13</xdr:row>
      <xdr:rowOff>58830</xdr:rowOff>
    </xdr:to>
    <xdr:pic>
      <xdr:nvPicPr>
        <xdr:cNvPr id="2" name="Picture 1">
          <a:hlinkClick xmlns:r="http://schemas.openxmlformats.org/officeDocument/2006/relationships" r:id="rId1"/>
          <a:extLst>
            <a:ext uri="{FF2B5EF4-FFF2-40B4-BE49-F238E27FC236}">
              <a16:creationId xmlns:a16="http://schemas.microsoft.com/office/drawing/2014/main" id="{BDBB4389-BD65-42E2-8CB5-D2EA9D33BD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71661" y="95250"/>
          <a:ext cx="2112736" cy="2506755"/>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247650</xdr:colOff>
      <xdr:row>7</xdr:row>
      <xdr:rowOff>108723</xdr:rowOff>
    </xdr:to>
    <xdr:pic>
      <xdr:nvPicPr>
        <xdr:cNvPr id="2" name="Picture 1">
          <a:hlinkClick xmlns:r="http://schemas.openxmlformats.org/officeDocument/2006/relationships" r:id="rId1"/>
          <a:extLst>
            <a:ext uri="{FF2B5EF4-FFF2-40B4-BE49-F238E27FC236}">
              <a16:creationId xmlns:a16="http://schemas.microsoft.com/office/drawing/2014/main" id="{F8EC3A9A-C46A-496A-BABD-FF25D991DB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13325" y="123825"/>
          <a:ext cx="2076450" cy="248997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713014</xdr:colOff>
      <xdr:row>12</xdr:row>
      <xdr:rowOff>150905</xdr:rowOff>
    </xdr:to>
    <xdr:pic>
      <xdr:nvPicPr>
        <xdr:cNvPr id="2" name="Picture 1">
          <a:hlinkClick xmlns:r="http://schemas.openxmlformats.org/officeDocument/2006/relationships" r:id="rId1"/>
          <a:extLst>
            <a:ext uri="{FF2B5EF4-FFF2-40B4-BE49-F238E27FC236}">
              <a16:creationId xmlns:a16="http://schemas.microsoft.com/office/drawing/2014/main" id="{4E65527D-9016-4417-9C95-82576509F1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24850" y="123825"/>
          <a:ext cx="2084614" cy="250358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19</xdr:col>
      <xdr:colOff>0</xdr:colOff>
      <xdr:row>1</xdr:row>
      <xdr:rowOff>0</xdr:rowOff>
    </xdr:from>
    <xdr:to>
      <xdr:col>22</xdr:col>
      <xdr:colOff>247650</xdr:colOff>
      <xdr:row>13</xdr:row>
      <xdr:rowOff>153546</xdr:rowOff>
    </xdr:to>
    <xdr:pic>
      <xdr:nvPicPr>
        <xdr:cNvPr id="2" name="Picture 1">
          <a:hlinkClick xmlns:r="http://schemas.openxmlformats.org/officeDocument/2006/relationships" r:id="rId1"/>
          <a:extLst>
            <a:ext uri="{FF2B5EF4-FFF2-40B4-BE49-F238E27FC236}">
              <a16:creationId xmlns:a16="http://schemas.microsoft.com/office/drawing/2014/main" id="{ABA378BA-78F1-47E4-8736-38E272CD4A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988325" y="190500"/>
          <a:ext cx="2076450" cy="2515746"/>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18</xdr:col>
      <xdr:colOff>561975</xdr:colOff>
      <xdr:row>0</xdr:row>
      <xdr:rowOff>76200</xdr:rowOff>
    </xdr:from>
    <xdr:to>
      <xdr:col>21</xdr:col>
      <xdr:colOff>599580</xdr:colOff>
      <xdr:row>12</xdr:row>
      <xdr:rowOff>25348</xdr:rowOff>
    </xdr:to>
    <xdr:pic>
      <xdr:nvPicPr>
        <xdr:cNvPr id="2" name="Picture 1">
          <a:hlinkClick xmlns:r="http://schemas.openxmlformats.org/officeDocument/2006/relationships" r:id="rId1"/>
          <a:extLst>
            <a:ext uri="{FF2B5EF4-FFF2-40B4-BE49-F238E27FC236}">
              <a16:creationId xmlns:a16="http://schemas.microsoft.com/office/drawing/2014/main" id="{6B441102-DC1D-4E6F-B82E-B1B42994B7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15550" y="76200"/>
          <a:ext cx="2095005" cy="2492323"/>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1868137</xdr:colOff>
      <xdr:row>13</xdr:row>
      <xdr:rowOff>139648</xdr:rowOff>
    </xdr:to>
    <xdr:pic>
      <xdr:nvPicPr>
        <xdr:cNvPr id="2" name="Picture 1">
          <a:hlinkClick xmlns:r="http://schemas.openxmlformats.org/officeDocument/2006/relationships" r:id="rId1"/>
          <a:extLst>
            <a:ext uri="{FF2B5EF4-FFF2-40B4-BE49-F238E27FC236}">
              <a16:creationId xmlns:a16="http://schemas.microsoft.com/office/drawing/2014/main" id="{C33492D5-F3D1-4416-8499-16EC19DBD0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15200" y="123825"/>
          <a:ext cx="2087212" cy="2501848"/>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247649</xdr:colOff>
      <xdr:row>11</xdr:row>
      <xdr:rowOff>13473</xdr:rowOff>
    </xdr:to>
    <xdr:pic>
      <xdr:nvPicPr>
        <xdr:cNvPr id="2" name="Picture 1">
          <a:hlinkClick xmlns:r="http://schemas.openxmlformats.org/officeDocument/2006/relationships" r:id="rId1"/>
          <a:extLst>
            <a:ext uri="{FF2B5EF4-FFF2-40B4-BE49-F238E27FC236}">
              <a16:creationId xmlns:a16="http://schemas.microsoft.com/office/drawing/2014/main" id="{5D1D8271-6938-47D2-AB69-23B4E47ABF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106525" y="123825"/>
          <a:ext cx="2076449" cy="2509023"/>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10</xdr:col>
      <xdr:colOff>2084614</xdr:colOff>
      <xdr:row>12</xdr:row>
      <xdr:rowOff>148307</xdr:rowOff>
    </xdr:to>
    <xdr:pic>
      <xdr:nvPicPr>
        <xdr:cNvPr id="2" name="Picture 1">
          <a:hlinkClick xmlns:r="http://schemas.openxmlformats.org/officeDocument/2006/relationships" r:id="rId1"/>
          <a:extLst>
            <a:ext uri="{FF2B5EF4-FFF2-40B4-BE49-F238E27FC236}">
              <a16:creationId xmlns:a16="http://schemas.microsoft.com/office/drawing/2014/main" id="{3CB44E8B-8D2F-4E95-96C3-A9BDADEBD6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64125" y="190500"/>
          <a:ext cx="2084614" cy="2500982"/>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30</xdr:col>
      <xdr:colOff>734785</xdr:colOff>
      <xdr:row>0</xdr:row>
      <xdr:rowOff>0</xdr:rowOff>
    </xdr:from>
    <xdr:to>
      <xdr:col>32</xdr:col>
      <xdr:colOff>224577</xdr:colOff>
      <xdr:row>10</xdr:row>
      <xdr:rowOff>148307</xdr:rowOff>
    </xdr:to>
    <xdr:pic>
      <xdr:nvPicPr>
        <xdr:cNvPr id="2" name="Picture 1">
          <a:hlinkClick xmlns:r="http://schemas.openxmlformats.org/officeDocument/2006/relationships" r:id="rId1"/>
          <a:extLst>
            <a:ext uri="{FF2B5EF4-FFF2-40B4-BE49-F238E27FC236}">
              <a16:creationId xmlns:a16="http://schemas.microsoft.com/office/drawing/2014/main" id="{017AFC66-9EB7-451E-8507-28337BAA0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596910" y="0"/>
          <a:ext cx="2099642" cy="30724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131536</xdr:colOff>
      <xdr:row>0</xdr:row>
      <xdr:rowOff>95250</xdr:rowOff>
    </xdr:from>
    <xdr:to>
      <xdr:col>10</xdr:col>
      <xdr:colOff>184151</xdr:colOff>
      <xdr:row>17</xdr:row>
      <xdr:rowOff>30255</xdr:rowOff>
    </xdr:to>
    <xdr:pic>
      <xdr:nvPicPr>
        <xdr:cNvPr id="2" name="Picture 1">
          <a:hlinkClick xmlns:r="http://schemas.openxmlformats.org/officeDocument/2006/relationships" r:id="rId1"/>
          <a:extLst>
            <a:ext uri="{FF2B5EF4-FFF2-40B4-BE49-F238E27FC236}">
              <a16:creationId xmlns:a16="http://schemas.microsoft.com/office/drawing/2014/main" id="{E0A58C61-42C5-4FA9-841A-2A3FC0BC65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71661" y="95250"/>
          <a:ext cx="2112736" cy="2506755"/>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255814</xdr:colOff>
      <xdr:row>12</xdr:row>
      <xdr:rowOff>150905</xdr:rowOff>
    </xdr:to>
    <xdr:pic>
      <xdr:nvPicPr>
        <xdr:cNvPr id="2" name="Picture 1">
          <a:hlinkClick xmlns:r="http://schemas.openxmlformats.org/officeDocument/2006/relationships" r:id="rId1"/>
          <a:extLst>
            <a:ext uri="{FF2B5EF4-FFF2-40B4-BE49-F238E27FC236}">
              <a16:creationId xmlns:a16="http://schemas.microsoft.com/office/drawing/2014/main" id="{37CB155B-9B72-44B8-9404-22112C47BE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82500" y="190500"/>
          <a:ext cx="2084614" cy="250358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18</xdr:col>
      <xdr:colOff>0</xdr:colOff>
      <xdr:row>1</xdr:row>
      <xdr:rowOff>0</xdr:rowOff>
    </xdr:from>
    <xdr:to>
      <xdr:col>21</xdr:col>
      <xdr:colOff>266205</xdr:colOff>
      <xdr:row>9</xdr:row>
      <xdr:rowOff>264159</xdr:rowOff>
    </xdr:to>
    <xdr:pic>
      <xdr:nvPicPr>
        <xdr:cNvPr id="2" name="Picture 1">
          <a:hlinkClick xmlns:r="http://schemas.openxmlformats.org/officeDocument/2006/relationships" r:id="rId1"/>
          <a:extLst>
            <a:ext uri="{FF2B5EF4-FFF2-40B4-BE49-F238E27FC236}">
              <a16:creationId xmlns:a16="http://schemas.microsoft.com/office/drawing/2014/main" id="{1FFCF9AC-7A4D-4640-B750-DF26D68E7E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168550" y="123825"/>
          <a:ext cx="2095005" cy="2673984"/>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392339</xdr:colOff>
      <xdr:row>12</xdr:row>
      <xdr:rowOff>106455</xdr:rowOff>
    </xdr:to>
    <xdr:pic>
      <xdr:nvPicPr>
        <xdr:cNvPr id="2" name="Picture 1">
          <a:hlinkClick xmlns:r="http://schemas.openxmlformats.org/officeDocument/2006/relationships" r:id="rId1"/>
          <a:extLst>
            <a:ext uri="{FF2B5EF4-FFF2-40B4-BE49-F238E27FC236}">
              <a16:creationId xmlns:a16="http://schemas.microsoft.com/office/drawing/2014/main" id="{E3811B0C-1681-4583-A9CD-96B32A7BD1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05975" y="123825"/>
          <a:ext cx="2084614" cy="250358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3</xdr:col>
      <xdr:colOff>1866900</xdr:colOff>
      <xdr:row>3</xdr:row>
      <xdr:rowOff>0</xdr:rowOff>
    </xdr:from>
    <xdr:to>
      <xdr:col>9</xdr:col>
      <xdr:colOff>538397</xdr:colOff>
      <xdr:row>10</xdr:row>
      <xdr:rowOff>95250</xdr:rowOff>
    </xdr:to>
    <xdr:sp macro="" textlink="">
      <xdr:nvSpPr>
        <xdr:cNvPr id="2" name="AutoShape 1">
          <a:extLst>
            <a:ext uri="{FF2B5EF4-FFF2-40B4-BE49-F238E27FC236}">
              <a16:creationId xmlns:a16="http://schemas.microsoft.com/office/drawing/2014/main" id="{B9B832DA-6C8B-42F8-AA4C-950321AD41E8}"/>
            </a:ext>
          </a:extLst>
        </xdr:cNvPr>
        <xdr:cNvSpPr>
          <a:spLocks noChangeAspect="1" noChangeArrowheads="1"/>
        </xdr:cNvSpPr>
      </xdr:nvSpPr>
      <xdr:spPr bwMode="auto">
        <a:xfrm>
          <a:off x="3790950" y="638175"/>
          <a:ext cx="867274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xdr:row>
      <xdr:rowOff>0</xdr:rowOff>
    </xdr:from>
    <xdr:to>
      <xdr:col>20</xdr:col>
      <xdr:colOff>227239</xdr:colOff>
      <xdr:row>10</xdr:row>
      <xdr:rowOff>167234</xdr:rowOff>
    </xdr:to>
    <xdr:pic>
      <xdr:nvPicPr>
        <xdr:cNvPr id="3" name="Picture 2">
          <a:hlinkClick xmlns:r="http://schemas.openxmlformats.org/officeDocument/2006/relationships" r:id="rId1"/>
          <a:extLst>
            <a:ext uri="{FF2B5EF4-FFF2-40B4-BE49-F238E27FC236}">
              <a16:creationId xmlns:a16="http://schemas.microsoft.com/office/drawing/2014/main" id="{3E8B0DA4-FEC4-4F5B-9715-B669E181F5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936200" y="190500"/>
          <a:ext cx="2056039" cy="2519909"/>
        </a:xfrm>
        <a:prstGeom prst="rect">
          <a:avLst/>
        </a:prstGeom>
      </xdr:spPr>
    </xdr:pic>
    <xdr:clientData/>
  </xdr:twoCellAnchor>
  <xdr:twoCellAnchor editAs="oneCell">
    <xdr:from>
      <xdr:col>3</xdr:col>
      <xdr:colOff>1866900</xdr:colOff>
      <xdr:row>3</xdr:row>
      <xdr:rowOff>0</xdr:rowOff>
    </xdr:from>
    <xdr:to>
      <xdr:col>9</xdr:col>
      <xdr:colOff>538397</xdr:colOff>
      <xdr:row>10</xdr:row>
      <xdr:rowOff>95250</xdr:rowOff>
    </xdr:to>
    <xdr:sp macro="" textlink="">
      <xdr:nvSpPr>
        <xdr:cNvPr id="4" name="AutoShape 1">
          <a:extLst>
            <a:ext uri="{FF2B5EF4-FFF2-40B4-BE49-F238E27FC236}">
              <a16:creationId xmlns:a16="http://schemas.microsoft.com/office/drawing/2014/main" id="{C4D7E09C-3FD3-4007-A8BA-61804B5D79BF}"/>
            </a:ext>
          </a:extLst>
        </xdr:cNvPr>
        <xdr:cNvSpPr>
          <a:spLocks noChangeAspect="1" noChangeArrowheads="1"/>
        </xdr:cNvSpPr>
      </xdr:nvSpPr>
      <xdr:spPr bwMode="auto">
        <a:xfrm>
          <a:off x="3790950" y="638175"/>
          <a:ext cx="8672747" cy="1809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4.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312964</xdr:colOff>
      <xdr:row>12</xdr:row>
      <xdr:rowOff>84230</xdr:rowOff>
    </xdr:to>
    <xdr:pic>
      <xdr:nvPicPr>
        <xdr:cNvPr id="2" name="Picture 2">
          <a:hlinkClick xmlns:r="http://schemas.openxmlformats.org/officeDocument/2006/relationships" r:id="rId1"/>
          <a:extLst>
            <a:ext uri="{FF2B5EF4-FFF2-40B4-BE49-F238E27FC236}">
              <a16:creationId xmlns:a16="http://schemas.microsoft.com/office/drawing/2014/main" id="{F27E0F1E-7DD7-4119-8E27-DE090CC388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34125" y="123825"/>
          <a:ext cx="2084614" cy="250358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19</xdr:col>
      <xdr:colOff>227239</xdr:colOff>
      <xdr:row>13</xdr:row>
      <xdr:rowOff>153093</xdr:rowOff>
    </xdr:to>
    <xdr:pic>
      <xdr:nvPicPr>
        <xdr:cNvPr id="2" name="Picture 1">
          <a:hlinkClick xmlns:r="http://schemas.openxmlformats.org/officeDocument/2006/relationships" r:id="rId1"/>
          <a:extLst>
            <a:ext uri="{FF2B5EF4-FFF2-40B4-BE49-F238E27FC236}">
              <a16:creationId xmlns:a16="http://schemas.microsoft.com/office/drawing/2014/main" id="{1F613405-678B-4B20-A9B7-3FC12177CD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374850" y="190500"/>
          <a:ext cx="2056039" cy="2508943"/>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4</xdr:col>
      <xdr:colOff>657225</xdr:colOff>
      <xdr:row>1</xdr:row>
      <xdr:rowOff>57150</xdr:rowOff>
    </xdr:from>
    <xdr:to>
      <xdr:col>4</xdr:col>
      <xdr:colOff>2741839</xdr:colOff>
      <xdr:row>8</xdr:row>
      <xdr:rowOff>97837</xdr:rowOff>
    </xdr:to>
    <xdr:pic>
      <xdr:nvPicPr>
        <xdr:cNvPr id="2" name="Picture 1">
          <a:hlinkClick xmlns:r="http://schemas.openxmlformats.org/officeDocument/2006/relationships" r:id="rId1"/>
          <a:extLst>
            <a:ext uri="{FF2B5EF4-FFF2-40B4-BE49-F238E27FC236}">
              <a16:creationId xmlns:a16="http://schemas.microsoft.com/office/drawing/2014/main" id="{4CA04FE7-EBB8-4026-8DE9-0B7D9C762E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86825" y="180975"/>
          <a:ext cx="2084614" cy="2498137"/>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8</xdr:col>
      <xdr:colOff>52614</xdr:colOff>
      <xdr:row>9</xdr:row>
      <xdr:rowOff>344580</xdr:rowOff>
    </xdr:to>
    <xdr:pic>
      <xdr:nvPicPr>
        <xdr:cNvPr id="2" name="Picture 1">
          <a:hlinkClick xmlns:r="http://schemas.openxmlformats.org/officeDocument/2006/relationships" r:id="rId1"/>
          <a:extLst>
            <a:ext uri="{FF2B5EF4-FFF2-40B4-BE49-F238E27FC236}">
              <a16:creationId xmlns:a16="http://schemas.microsoft.com/office/drawing/2014/main" id="{21C0C68A-EE48-4BEC-BCDE-C87DD3A1F4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20875" y="190500"/>
          <a:ext cx="2090965" cy="2125755"/>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251051</xdr:colOff>
      <xdr:row>10</xdr:row>
      <xdr:rowOff>106455</xdr:rowOff>
    </xdr:to>
    <xdr:pic>
      <xdr:nvPicPr>
        <xdr:cNvPr id="2" name="Picture 1">
          <a:hlinkClick xmlns:r="http://schemas.openxmlformats.org/officeDocument/2006/relationships" r:id="rId1"/>
          <a:extLst>
            <a:ext uri="{FF2B5EF4-FFF2-40B4-BE49-F238E27FC236}">
              <a16:creationId xmlns:a16="http://schemas.microsoft.com/office/drawing/2014/main" id="{89DD9CFA-3620-4041-9C45-CA25C253EC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19825" y="123825"/>
          <a:ext cx="2079851" cy="2316255"/>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266204</xdr:colOff>
      <xdr:row>8</xdr:row>
      <xdr:rowOff>130989</xdr:rowOff>
    </xdr:to>
    <xdr:pic>
      <xdr:nvPicPr>
        <xdr:cNvPr id="2" name="Picture 1">
          <a:hlinkClick xmlns:r="http://schemas.openxmlformats.org/officeDocument/2006/relationships" r:id="rId1"/>
          <a:extLst>
            <a:ext uri="{FF2B5EF4-FFF2-40B4-BE49-F238E27FC236}">
              <a16:creationId xmlns:a16="http://schemas.microsoft.com/office/drawing/2014/main" id="{11164100-A123-4B5E-A3CF-A0C485088C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12325" y="123825"/>
          <a:ext cx="2095004" cy="24931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3</xdr:row>
      <xdr:rowOff>0</xdr:rowOff>
    </xdr:from>
    <xdr:to>
      <xdr:col>12</xdr:col>
      <xdr:colOff>255815</xdr:colOff>
      <xdr:row>12</xdr:row>
      <xdr:rowOff>130494</xdr:rowOff>
    </xdr:to>
    <xdr:pic>
      <xdr:nvPicPr>
        <xdr:cNvPr id="2" name="Picture 2">
          <a:hlinkClick xmlns:r="http://schemas.openxmlformats.org/officeDocument/2006/relationships" r:id="rId1"/>
          <a:extLst>
            <a:ext uri="{FF2B5EF4-FFF2-40B4-BE49-F238E27FC236}">
              <a16:creationId xmlns:a16="http://schemas.microsoft.com/office/drawing/2014/main" id="{60689132-F2CE-4BCE-A044-AFD6F90B6C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82600" y="638175"/>
          <a:ext cx="2084614" cy="250358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8</xdr:col>
      <xdr:colOff>381000</xdr:colOff>
      <xdr:row>0</xdr:row>
      <xdr:rowOff>0</xdr:rowOff>
    </xdr:from>
    <xdr:to>
      <xdr:col>12</xdr:col>
      <xdr:colOff>46265</xdr:colOff>
      <xdr:row>12</xdr:row>
      <xdr:rowOff>113024</xdr:rowOff>
    </xdr:to>
    <xdr:pic>
      <xdr:nvPicPr>
        <xdr:cNvPr id="2" name="Picture 1">
          <a:hlinkClick xmlns:r="http://schemas.openxmlformats.org/officeDocument/2006/relationships" r:id="rId1"/>
          <a:extLst>
            <a:ext uri="{FF2B5EF4-FFF2-40B4-BE49-F238E27FC236}">
              <a16:creationId xmlns:a16="http://schemas.microsoft.com/office/drawing/2014/main" id="{92F721B1-0DFB-4D1A-BFAC-32DC538C4E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068550" y="0"/>
          <a:ext cx="2103665" cy="24656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4</xdr:row>
      <xdr:rowOff>0</xdr:rowOff>
    </xdr:from>
    <xdr:to>
      <xdr:col>12</xdr:col>
      <xdr:colOff>247650</xdr:colOff>
      <xdr:row>16</xdr:row>
      <xdr:rowOff>27080</xdr:rowOff>
    </xdr:to>
    <xdr:pic>
      <xdr:nvPicPr>
        <xdr:cNvPr id="2" name="Picture 2">
          <a:hlinkClick xmlns:r="http://schemas.openxmlformats.org/officeDocument/2006/relationships" r:id="rId1"/>
          <a:extLst>
            <a:ext uri="{FF2B5EF4-FFF2-40B4-BE49-F238E27FC236}">
              <a16:creationId xmlns:a16="http://schemas.microsoft.com/office/drawing/2014/main" id="{23F7C4FF-1578-4E74-A5EA-14518F5CF6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535900" y="828675"/>
          <a:ext cx="2076450" cy="25035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247650</xdr:colOff>
      <xdr:row>7</xdr:row>
      <xdr:rowOff>108723</xdr:rowOff>
    </xdr:to>
    <xdr:pic>
      <xdr:nvPicPr>
        <xdr:cNvPr id="2" name="Picture 1">
          <a:hlinkClick xmlns:r="http://schemas.openxmlformats.org/officeDocument/2006/relationships" r:id="rId1"/>
          <a:extLst>
            <a:ext uri="{FF2B5EF4-FFF2-40B4-BE49-F238E27FC236}">
              <a16:creationId xmlns:a16="http://schemas.microsoft.com/office/drawing/2014/main" id="{BEFD8B09-49DA-4C91-92D6-97112E6E6E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01950" y="123825"/>
          <a:ext cx="2076450" cy="24899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jvha\AppData\Local\Microsoft\Windows\Temporary%20Internet%20Files\Content.Outlook\94175SP1\SIII%20-%20Tabeller%20m.%20makro%20Kapital.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www.nykredit.com/siteassets/ir/files/financial-reporting/risk-and-capital-management-reports/additional_pillar_3_disclosure_q4_18_2019-02-05_en.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www.nykredit.com/Risiko/3.%20Risikoanalyse/Risikorapportering/SIII/2017/Disclosure/2017Q3/Disclosure%20-%20marketrisk.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nykredit.com/Risiko/3.%20Risikoanalyse/Risikorapportering/SIII/2017/Q3%20disclosure/Data%20-%20Additional%20Pillar%203%20disclosure%20-%20Nykredit%20Realkredit%20koncerne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abautz\AppData\Local\Microsoft\Windows\INetCache\Content.Outlook\B0218FU6\Signposting%20tool%20-%20Rep%20framework%203.2%20-%20rev%2023-01-15.xlsm" TargetMode="External"/><Relationship Id="rId1" Type="http://schemas.openxmlformats.org/officeDocument/2006/relationships/externalLinkPath" Target="file:///C:\Users\abautz\AppData\Local\Microsoft\Windows\INetCache\Content.Outlook\B0218FU6\Signposting%20tool%20-%20Rep%20framework%203.2%20-%20rev%2023-01-15.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SAS"/>
      <sheetName val="Opdater data"/>
      <sheetName val="T1"/>
      <sheetName val="T51"/>
      <sheetName val="T2"/>
      <sheetName val="T3"/>
      <sheetName val="T4"/>
      <sheetName val="T55 + TXX1"/>
      <sheetName val="T17 + T18"/>
      <sheetName val="T19"/>
      <sheetName val="TXX2"/>
      <sheetName val="TNY"/>
      <sheetName val="Leverage ratio"/>
      <sheetName val="Kapitalinstrumenter"/>
      <sheetName val="2017Q1"/>
    </sheetNames>
    <sheetDataSet>
      <sheetData sheetId="0"/>
      <sheetData sheetId="1"/>
      <sheetData sheetId="2"/>
      <sheetData sheetId="3"/>
      <sheetData sheetId="4"/>
      <sheetData sheetId="5"/>
      <sheetData sheetId="6"/>
      <sheetData sheetId="7"/>
      <sheetData sheetId="8">
        <row r="22">
          <cell r="B22" t="str">
            <v>Nykredit Realkredit-koncernen</v>
          </cell>
        </row>
        <row r="23">
          <cell r="B23" t="str">
            <v>Egentlig kernekapitalkrav til modcyklisk buffer</v>
          </cell>
        </row>
        <row r="24">
          <cell r="B24">
            <v>2015</v>
          </cell>
        </row>
        <row r="25">
          <cell r="B25" t="str">
            <v>Mio. kr.</v>
          </cell>
          <cell r="D25" t="str">
            <v>Sverige</v>
          </cell>
          <cell r="E25" t="str">
            <v>Norge</v>
          </cell>
          <cell r="F25" t="str">
            <v>I alt</v>
          </cell>
        </row>
        <row r="26">
          <cell r="B26" t="str">
            <v>Kreditrisiko</v>
          </cell>
        </row>
        <row r="27">
          <cell r="B27" t="str">
            <v>- Eksponering (standardmetode)</v>
          </cell>
          <cell r="D27">
            <v>1714</v>
          </cell>
          <cell r="E27">
            <v>346</v>
          </cell>
          <cell r="F27">
            <v>2060</v>
          </cell>
        </row>
        <row r="28">
          <cell r="B28" t="str">
            <v>- Eksponering (IRB)</v>
          </cell>
          <cell r="D28">
            <v>22650</v>
          </cell>
          <cell r="E28">
            <v>1171</v>
          </cell>
          <cell r="F28">
            <v>23821</v>
          </cell>
        </row>
        <row r="29">
          <cell r="B29" t="str">
            <v>Handelsbeholdning</v>
          </cell>
        </row>
        <row r="30">
          <cell r="B30" t="str">
            <v>- Summen af korte og lange positioner</v>
          </cell>
          <cell r="D30">
            <v>9092</v>
          </cell>
          <cell r="E30">
            <v>3017</v>
          </cell>
          <cell r="F30">
            <v>12110</v>
          </cell>
        </row>
        <row r="31">
          <cell r="B31" t="str">
            <v>Kapitalkrav</v>
          </cell>
        </row>
        <row r="32">
          <cell r="B32" t="str">
            <v>Kapitalkrav for krediteksponeringer</v>
          </cell>
          <cell r="D32">
            <v>596</v>
          </cell>
          <cell r="E32">
            <v>83</v>
          </cell>
          <cell r="F32">
            <v>678</v>
          </cell>
        </row>
        <row r="33">
          <cell r="B33" t="str">
            <v>Kapitalkrav for handelsbeholdningen</v>
          </cell>
          <cell r="D33">
            <v>119</v>
          </cell>
          <cell r="E33">
            <v>23</v>
          </cell>
          <cell r="F33">
            <v>142</v>
          </cell>
        </row>
        <row r="34">
          <cell r="B34" t="str">
            <v>Kapitalkrav i alt</v>
          </cell>
          <cell r="D34">
            <v>714</v>
          </cell>
          <cell r="E34">
            <v>142</v>
          </cell>
          <cell r="F34">
            <v>820</v>
          </cell>
        </row>
        <row r="35">
          <cell r="B35" t="str">
            <v>Note: Kapitalbevaringsbufferen i Norge og Sverige er fast sat til 1% af risikoeksponeringerne.</v>
          </cell>
        </row>
      </sheetData>
      <sheetData sheetId="9">
        <row r="10">
          <cell r="B10" t="str">
            <v>Nykredit Realkredit-koncernen</v>
          </cell>
        </row>
        <row r="11">
          <cell r="B11" t="str">
            <v>Tilstrækkelig basiskapital</v>
          </cell>
        </row>
        <row r="12">
          <cell r="B12">
            <v>2015</v>
          </cell>
          <cell r="D12" t="str">
            <v>Nykredit Realkredit A/S¹</v>
          </cell>
          <cell r="E12" t="str">
            <v>Totalkredit A/S</v>
          </cell>
          <cell r="F12" t="str">
            <v>Nykredit Bank  koncernen</v>
          </cell>
          <cell r="G12" t="str">
            <v>Nykredit Realkredit koncernen</v>
          </cell>
        </row>
        <row r="13">
          <cell r="B13" t="str">
            <v>Mio. kr.</v>
          </cell>
        </row>
        <row r="15">
          <cell r="B15" t="str">
            <v>Kreditrisiko</v>
          </cell>
          <cell r="D15">
            <v>27360.475277744201</v>
          </cell>
          <cell r="E15">
            <v>6526.8602801743991</v>
          </cell>
          <cell r="F15">
            <v>4998.9042905479919</v>
          </cell>
          <cell r="G15">
            <v>21397.150362515793</v>
          </cell>
        </row>
        <row r="16">
          <cell r="B16" t="str">
            <v>Markedsrisiko</v>
          </cell>
          <cell r="D16">
            <v>1154.7703528956001</v>
          </cell>
          <cell r="E16">
            <v>239.463599439912</v>
          </cell>
          <cell r="F16">
            <v>576.83688373924804</v>
          </cell>
          <cell r="G16">
            <v>1858.1128925474397</v>
          </cell>
        </row>
        <row r="17">
          <cell r="B17" t="str">
            <v>Operationel risiko</v>
          </cell>
          <cell r="D17">
            <v>901.24058129800005</v>
          </cell>
          <cell r="E17">
            <v>301.983558389</v>
          </cell>
          <cell r="F17">
            <v>371.23991074500003</v>
          </cell>
          <cell r="G17">
            <v>1471.7460451100001</v>
          </cell>
        </row>
        <row r="18">
          <cell r="B18" t="str">
            <v>Søjle I i alt</v>
          </cell>
          <cell r="D18">
            <v>29416.486211937801</v>
          </cell>
          <cell r="E18">
            <v>7068.3074380033113</v>
          </cell>
          <cell r="F18">
            <v>5946.9810850322401</v>
          </cell>
          <cell r="G18">
            <v>24727.009300173235</v>
          </cell>
        </row>
        <row r="20">
          <cell r="B20" t="str">
            <v>Svagt forringet konjunkturforløb (stresstest mv.)</v>
          </cell>
          <cell r="D20">
            <v>1527</v>
          </cell>
          <cell r="E20">
            <v>1425</v>
          </cell>
          <cell r="F20">
            <v>727</v>
          </cell>
          <cell r="G20">
            <v>3669</v>
          </cell>
        </row>
        <row r="21">
          <cell r="B21" t="str">
            <v>Øvrige risici²</v>
          </cell>
          <cell r="D21">
            <v>3004.5168490160686</v>
          </cell>
          <cell r="E21">
            <v>673.90055949238877</v>
          </cell>
          <cell r="F21">
            <v>1906.0491994194595</v>
          </cell>
          <cell r="G21">
            <v>5626.0163661989136</v>
          </cell>
        </row>
        <row r="22">
          <cell r="B22" t="str">
            <v>Model- og beregningsusikkerhed</v>
          </cell>
          <cell r="D22">
            <v>2546.1002295715398</v>
          </cell>
          <cell r="E22">
            <v>916.72079974957012</v>
          </cell>
          <cell r="F22">
            <v>429.00151422258494</v>
          </cell>
          <cell r="G22">
            <v>2551.6519249779112</v>
          </cell>
        </row>
        <row r="23">
          <cell r="B23" t="str">
            <v>Søjle II i alt</v>
          </cell>
          <cell r="D23">
            <v>7077.6170785876084</v>
          </cell>
          <cell r="E23">
            <v>3015.621359241959</v>
          </cell>
          <cell r="F23">
            <v>3062.0507136420442</v>
          </cell>
          <cell r="G23">
            <v>11846.668291176826</v>
          </cell>
        </row>
        <row r="24">
          <cell r="B24" t="str">
            <v>Tilstrækkelig basiskapital i alt</v>
          </cell>
          <cell r="D24">
            <v>36494.103290525403</v>
          </cell>
          <cell r="E24">
            <v>10083.928797245269</v>
          </cell>
          <cell r="F24">
            <v>9009.0317986742848</v>
          </cell>
          <cell r="G24">
            <v>36573.677591350061</v>
          </cell>
        </row>
        <row r="25">
          <cell r="B25" t="str">
            <v>¹Kreditrisikoen for Nykredit Realkredit A/S indeholder kapitalbelastning af koncerninterne engagementer herunder kapitalandele i datterselskaberne samt fælles funding med Totalkredit A/S. De koncerninterne engagementer elimineres i opgørelsen for Nykredit Realkredit-koncernen, hvilket er årsag til, at kreditrisikoen er højere i Nykredit Realkredit A/S end i Nykredit Realkredit-koncernen.</v>
          </cell>
        </row>
        <row r="26">
          <cell r="B26" t="str">
            <v>²Øvrige risici omfatter vurdering af forhold som kontrolrisici, strategiske risici, eksterne risici, koncentrationsrisici, likviditetsrisici mv.</v>
          </cell>
        </row>
        <row r="29">
          <cell r="B29" t="str">
            <v>Nykredit Realkredit-koncernen</v>
          </cell>
        </row>
        <row r="30">
          <cell r="B30" t="str">
            <v>Solvensbehov</v>
          </cell>
        </row>
        <row r="31">
          <cell r="B31">
            <v>2015</v>
          </cell>
          <cell r="D31" t="str">
            <v>Nykredit Realkredit A/S</v>
          </cell>
          <cell r="E31" t="str">
            <v>Totalkredit A/S</v>
          </cell>
          <cell r="F31" t="str">
            <v>Nykredit Bank koncernen</v>
          </cell>
          <cell r="G31" t="str">
            <v>Nykredit Realkredit koncernen</v>
          </cell>
        </row>
        <row r="32">
          <cell r="B32" t="str">
            <v>% af risikoeksponeringer</v>
          </cell>
        </row>
        <row r="34">
          <cell r="B34" t="str">
            <v>Kreditrisiko (intern kreditrisikomodel)</v>
          </cell>
          <cell r="D34">
            <v>7.4408547861548362</v>
          </cell>
          <cell r="E34">
            <v>7.3871832400297137</v>
          </cell>
          <cell r="F34">
            <v>6.7246277989746011</v>
          </cell>
          <cell r="G34">
            <v>6.9226812196380161</v>
          </cell>
        </row>
        <row r="35">
          <cell r="B35" t="str">
            <v>Markedsrisiko (intern Value-at-Risk model)</v>
          </cell>
          <cell r="D35">
            <v>0.31404712162446624</v>
          </cell>
          <cell r="E35">
            <v>0.27102793877065184</v>
          </cell>
          <cell r="F35">
            <v>0.77597271690144731</v>
          </cell>
          <cell r="G35">
            <v>0.60116057546333179</v>
          </cell>
        </row>
        <row r="36">
          <cell r="B36" t="str">
            <v>Operationel risiko (standardmetoden)</v>
          </cell>
          <cell r="D36">
            <v>0.24509809222075335</v>
          </cell>
          <cell r="E36">
            <v>0.34178882119966991</v>
          </cell>
          <cell r="F36">
            <v>0.49939948412395191</v>
          </cell>
          <cell r="G36">
            <v>0.47615820489853333</v>
          </cell>
        </row>
        <row r="37">
          <cell r="B37" t="str">
            <v>Søjle I i alt</v>
          </cell>
          <cell r="D37">
            <v>8.0000000000000551</v>
          </cell>
          <cell r="E37">
            <v>8.0000000000000355</v>
          </cell>
          <cell r="F37">
            <v>8</v>
          </cell>
          <cell r="G37">
            <v>7.9999999999998819</v>
          </cell>
        </row>
        <row r="39">
          <cell r="B39" t="str">
            <v>Model- og beregningsusikkerhed</v>
          </cell>
          <cell r="D39">
            <v>0.69242810612459871</v>
          </cell>
          <cell r="E39">
            <v>1.0375562271904051</v>
          </cell>
          <cell r="F39">
            <v>0.57710156879741847</v>
          </cell>
          <cell r="G39">
            <v>0.82554324107768151</v>
          </cell>
        </row>
        <row r="40">
          <cell r="B40" t="str">
            <v>Svagt forringet konjunkturforløb (stresstest mv.)</v>
          </cell>
          <cell r="D40">
            <v>0.4152773350286339</v>
          </cell>
          <cell r="E40">
            <v>1.6128330721308264</v>
          </cell>
          <cell r="F40">
            <v>0.97797519730441018</v>
          </cell>
          <cell r="G40">
            <v>1.1870420576819991</v>
          </cell>
        </row>
        <row r="41">
          <cell r="B41" t="str">
            <v>Andre forhold¹</v>
          </cell>
          <cell r="D41">
            <v>0.81709741329929375</v>
          </cell>
          <cell r="E41">
            <v>0.76272919977318743</v>
          </cell>
          <cell r="F41">
            <v>2.56405617864396</v>
          </cell>
          <cell r="G41">
            <v>1.8202011566872067</v>
          </cell>
        </row>
        <row r="42">
          <cell r="B42" t="str">
            <v>Søjle II i alt</v>
          </cell>
          <cell r="D42">
            <v>1.9248028544525262</v>
          </cell>
          <cell r="E42">
            <v>3.413118499094419</v>
          </cell>
          <cell r="F42">
            <v>4.1191329447457878</v>
          </cell>
          <cell r="G42">
            <v>3.8327864554468878</v>
          </cell>
        </row>
        <row r="43">
          <cell r="B43" t="str">
            <v>Solvensbehov i alt</v>
          </cell>
          <cell r="D43">
            <v>9.9248028544525795</v>
          </cell>
          <cell r="E43">
            <v>11.413118499094454</v>
          </cell>
          <cell r="F43">
            <v>12.11913294474579</v>
          </cell>
          <cell r="G43">
            <v>11.832786455446771</v>
          </cell>
        </row>
        <row r="44">
          <cell r="B44" t="str">
            <v>SIFI-krav (2016)</v>
          </cell>
          <cell r="D44">
            <v>0.8</v>
          </cell>
          <cell r="E44">
            <v>0.8</v>
          </cell>
          <cell r="F44">
            <v>0.8</v>
          </cell>
          <cell r="G44">
            <v>0.8</v>
          </cell>
        </row>
        <row r="45">
          <cell r="B45" t="str">
            <v>Kapitalbevaringsbuffer (2016)</v>
          </cell>
          <cell r="D45">
            <v>0.6</v>
          </cell>
          <cell r="E45">
            <v>0.6</v>
          </cell>
          <cell r="F45">
            <v>0.6</v>
          </cell>
          <cell r="G45">
            <v>0.6</v>
          </cell>
        </row>
        <row r="46">
          <cell r="B46" t="str">
            <v>Samlet kapitalkrav</v>
          </cell>
          <cell r="D46">
            <v>11.32480285445258</v>
          </cell>
          <cell r="E46">
            <v>12.813118499094454</v>
          </cell>
          <cell r="F46">
            <v>13.51913294474579</v>
          </cell>
          <cell r="G46">
            <v>13.232786455446771</v>
          </cell>
        </row>
        <row r="47">
          <cell r="B47" t="str">
            <v>¹Andre forhold omfatter vurdering af forhold som kontrolrisici, strategiske risici, eksterne risici, koncentrationsrisici, likviditetsrisici mv.</v>
          </cell>
        </row>
      </sheetData>
      <sheetData sheetId="10">
        <row r="10">
          <cell r="B10" t="str">
            <v>Nykredit Realkredit-koncernen</v>
          </cell>
        </row>
        <row r="11">
          <cell r="B11" t="str">
            <v>Stress-scenarier til vurdering af kapitalbehov</v>
          </cell>
        </row>
        <row r="12">
          <cell r="B12" t="str">
            <v>%</v>
          </cell>
          <cell r="C12">
            <v>2016</v>
          </cell>
          <cell r="D12">
            <v>2017</v>
          </cell>
          <cell r="E12">
            <v>2018</v>
          </cell>
        </row>
        <row r="13">
          <cell r="B13" t="str">
            <v>Grundscenarie</v>
          </cell>
        </row>
        <row r="14">
          <cell r="B14" t="str">
            <v>BNP-vækst</v>
          </cell>
          <cell r="C14">
            <v>1.2</v>
          </cell>
          <cell r="D14">
            <v>1.5</v>
          </cell>
          <cell r="E14">
            <v>1.7000000000000002</v>
          </cell>
        </row>
        <row r="15">
          <cell r="B15" t="str">
            <v>Renter¹</v>
          </cell>
          <cell r="C15">
            <v>0.4</v>
          </cell>
          <cell r="D15">
            <v>0.75</v>
          </cell>
          <cell r="E15">
            <v>1</v>
          </cell>
        </row>
        <row r="16">
          <cell r="B16" t="str">
            <v>Ejendomspriser, vækst</v>
          </cell>
          <cell r="C16">
            <v>5.6454994089579991</v>
          </cell>
          <cell r="D16">
            <v>2.922452736786485</v>
          </cell>
          <cell r="E16">
            <v>2.9000000000000004</v>
          </cell>
        </row>
        <row r="17">
          <cell r="B17" t="str">
            <v>Arbejdsløshed</v>
          </cell>
          <cell r="C17">
            <v>2</v>
          </cell>
          <cell r="D17">
            <v>2</v>
          </cell>
          <cell r="E17">
            <v>2</v>
          </cell>
        </row>
        <row r="18">
          <cell r="B18" t="str">
            <v>Dansk aktieindeks, vækst</v>
          </cell>
          <cell r="C18">
            <v>3.95</v>
          </cell>
          <cell r="D18">
            <v>3.8</v>
          </cell>
          <cell r="E18">
            <v>3.6999999999999997</v>
          </cell>
        </row>
        <row r="20">
          <cell r="B20" t="str">
            <v>Svagt forringet konjunkturforløb (scenariet anvendt i Søjle II)</v>
          </cell>
        </row>
        <row r="21">
          <cell r="B21" t="str">
            <v>BNP-vækst</v>
          </cell>
          <cell r="C21">
            <v>0</v>
          </cell>
          <cell r="D21">
            <v>0</v>
          </cell>
          <cell r="E21">
            <v>0</v>
          </cell>
        </row>
        <row r="22">
          <cell r="B22" t="str">
            <v>Renter¹</v>
          </cell>
          <cell r="C22">
            <v>1.4000000000000001</v>
          </cell>
          <cell r="D22">
            <v>2.1999999999999997</v>
          </cell>
          <cell r="E22">
            <v>3</v>
          </cell>
        </row>
        <row r="23">
          <cell r="B23" t="str">
            <v>Ejendomspriser, vækst</v>
          </cell>
          <cell r="C23">
            <v>-2</v>
          </cell>
          <cell r="D23">
            <v>-2</v>
          </cell>
          <cell r="E23">
            <v>-1</v>
          </cell>
        </row>
        <row r="24">
          <cell r="B24" t="str">
            <v>Arbejdsløshed</v>
          </cell>
          <cell r="C24">
            <v>5</v>
          </cell>
          <cell r="D24">
            <v>5.8000000000000007</v>
          </cell>
          <cell r="E24">
            <v>6</v>
          </cell>
        </row>
        <row r="25">
          <cell r="B25" t="str">
            <v>Dansk aktieindeks, vækst</v>
          </cell>
          <cell r="C25">
            <v>-5</v>
          </cell>
          <cell r="D25">
            <v>-5</v>
          </cell>
          <cell r="E25">
            <v>0</v>
          </cell>
        </row>
        <row r="27">
          <cell r="B27" t="str">
            <v>Hård lavkonjunktur (scenariet anvendt i kapitalmålene)</v>
          </cell>
        </row>
        <row r="28">
          <cell r="B28" t="str">
            <v>BNP-vækst</v>
          </cell>
          <cell r="C28">
            <v>-3</v>
          </cell>
          <cell r="D28">
            <v>-2</v>
          </cell>
          <cell r="E28">
            <v>0</v>
          </cell>
        </row>
        <row r="29">
          <cell r="B29" t="str">
            <v>Renter¹</v>
          </cell>
          <cell r="C29">
            <v>5.5</v>
          </cell>
          <cell r="D29">
            <v>6.5</v>
          </cell>
          <cell r="E29">
            <v>7.0000000000000009</v>
          </cell>
        </row>
        <row r="30">
          <cell r="B30" t="str">
            <v>Ejendomspriser, vækst</v>
          </cell>
          <cell r="C30">
            <v>-12</v>
          </cell>
          <cell r="D30">
            <v>-10</v>
          </cell>
          <cell r="E30">
            <v>-5</v>
          </cell>
        </row>
        <row r="31">
          <cell r="B31" t="str">
            <v>Arbejdsløshed</v>
          </cell>
          <cell r="C31">
            <v>6.5</v>
          </cell>
          <cell r="D31">
            <v>9</v>
          </cell>
          <cell r="E31">
            <v>10</v>
          </cell>
        </row>
        <row r="32">
          <cell r="B32" t="str">
            <v>Dansk aktieindeks, vækst</v>
          </cell>
          <cell r="C32">
            <v>-10</v>
          </cell>
          <cell r="D32">
            <v>-10</v>
          </cell>
          <cell r="E32">
            <v>-5</v>
          </cell>
        </row>
        <row r="33">
          <cell r="B33" t="str">
            <v>¹ Gennemsnit af 3 mdr. pengemarkedsrente og rente på 10-årig statsobligation.</v>
          </cell>
        </row>
      </sheetData>
      <sheetData sheetId="11">
        <row r="10">
          <cell r="B10" t="str">
            <v>Nykredit Realkredit-koncernen</v>
          </cell>
        </row>
        <row r="11">
          <cell r="B11" t="str">
            <v>Gearingsgrad (leverage ratio)</v>
          </cell>
        </row>
        <row r="12">
          <cell r="B12" t="str">
            <v>Mio. kr.</v>
          </cell>
          <cell r="C12">
            <v>2015</v>
          </cell>
        </row>
        <row r="13">
          <cell r="B13" t="str">
            <v>Balanceførte eksponeringer (ekskl. Derivater og værdipapirfinansieringstransaktioner (SFT))</v>
          </cell>
        </row>
        <row r="14">
          <cell r="B14" t="str">
            <v>Balanceposter (ekskl.  Derivater og værdipapirfinansieringstransaktioner, dog inkl. Sikkerhedsstillelse)</v>
          </cell>
          <cell r="C14">
            <v>1341589</v>
          </cell>
        </row>
        <row r="15">
          <cell r="B15" t="str">
            <v>Aktiver fratrukket i beregningen af kernekapitalen</v>
          </cell>
          <cell r="C15">
            <v>-1514</v>
          </cell>
        </row>
        <row r="16">
          <cell r="B16" t="str">
            <v>Samlet balanceførte eksponeringer</v>
          </cell>
          <cell r="C16">
            <v>1340074</v>
          </cell>
        </row>
        <row r="18">
          <cell r="B18" t="str">
            <v>Eksponeringsværdi af derivater</v>
          </cell>
        </row>
        <row r="19">
          <cell r="B19" t="str">
            <v>Genanskaffelsesomkostning forbundet med derivattransaktioner</v>
          </cell>
          <cell r="C19">
            <v>19654</v>
          </cell>
        </row>
        <row r="20">
          <cell r="B20" t="str">
            <v>Tillægsbeløb til den potentielle fremtidige eksponering forbundet med derivattransaktioner</v>
          </cell>
          <cell r="C20">
            <v>5471</v>
          </cell>
        </row>
        <row r="21">
          <cell r="B21" t="str">
            <v>Samlet eksponeringsværdi af derivater</v>
          </cell>
          <cell r="C21">
            <v>25115</v>
          </cell>
        </row>
        <row r="23">
          <cell r="B23" t="str">
            <v>Samlet eksponeringsværdi af værdipapirfinansieringstransaktioner (SFT)</v>
          </cell>
          <cell r="C23">
            <v>38849</v>
          </cell>
        </row>
        <row r="25">
          <cell r="B25" t="str">
            <v>Andre ikke-balanceførte eksponeringer</v>
          </cell>
        </row>
        <row r="27">
          <cell r="B27" t="str">
            <v>Nominel værdi af ikke-balanceførte eksponeringer (brutto)</v>
          </cell>
          <cell r="C27">
            <v>48869</v>
          </cell>
        </row>
        <row r="28">
          <cell r="B28" t="str">
            <v>Justeringer som følge af konverteringsfaktorer for ikke-balanceførte eksponeringer</v>
          </cell>
          <cell r="C28">
            <v>-7</v>
          </cell>
        </row>
        <row r="29">
          <cell r="B29" t="str">
            <v>Samlet eksponeringsværdi af andre ikke-balanceførte eksponeringer</v>
          </cell>
          <cell r="C29">
            <v>48863</v>
          </cell>
        </row>
        <row r="30">
          <cell r="B30" t="str">
            <v>Samlet eksponeringsværdi af gearingsgraden</v>
          </cell>
          <cell r="C30">
            <v>1452901</v>
          </cell>
        </row>
        <row r="32">
          <cell r="B32" t="str">
            <v>Kernekapital</v>
          </cell>
          <cell r="C32">
            <v>64013</v>
          </cell>
        </row>
        <row r="34">
          <cell r="B34" t="str">
            <v>Gearingsgraden</v>
          </cell>
          <cell r="C34">
            <v>4.3999999999999997E-2</v>
          </cell>
        </row>
      </sheetData>
      <sheetData sheetId="12">
        <row r="3">
          <cell r="B3" t="str">
            <v>Nykredit Realkredit koncernen</v>
          </cell>
        </row>
        <row r="4">
          <cell r="B4" t="str">
            <v>Mio. Kr.</v>
          </cell>
          <cell r="C4">
            <v>2012</v>
          </cell>
          <cell r="D4">
            <v>2013</v>
          </cell>
          <cell r="E4">
            <v>2014</v>
          </cell>
          <cell r="F4">
            <v>2015</v>
          </cell>
          <cell r="G4">
            <v>2016</v>
          </cell>
        </row>
        <row r="5">
          <cell r="B5" t="str">
            <v>Realkreditudlån</v>
          </cell>
          <cell r="C5">
            <v>1136445</v>
          </cell>
          <cell r="D5">
            <v>1136644</v>
          </cell>
          <cell r="E5">
            <v>1137099</v>
          </cell>
          <cell r="F5">
            <v>1119101</v>
          </cell>
          <cell r="G5" t="str">
            <v>xx</v>
          </cell>
        </row>
        <row r="6">
          <cell r="B6" t="str">
            <v>Bankudlån, ekskl. reverseudlån</v>
          </cell>
          <cell r="C6">
            <v>49728</v>
          </cell>
          <cell r="D6">
            <v>46963</v>
          </cell>
          <cell r="E6">
            <v>50494</v>
          </cell>
          <cell r="F6">
            <v>46747</v>
          </cell>
          <cell r="G6" t="str">
            <v>xx</v>
          </cell>
        </row>
        <row r="7">
          <cell r="B7" t="str">
            <v>Årets nedskrivningsprocent, realkreditudlån</v>
          </cell>
          <cell r="C7">
            <v>0.14000000000000001</v>
          </cell>
          <cell r="D7">
            <v>0.21</v>
          </cell>
          <cell r="E7">
            <v>0.19</v>
          </cell>
          <cell r="F7">
            <v>0.09</v>
          </cell>
        </row>
        <row r="8">
          <cell r="B8" t="str">
            <v>Årets nedskrivningsprocent, bankudlån</v>
          </cell>
          <cell r="C8">
            <v>0.59</v>
          </cell>
          <cell r="D8">
            <v>0.28999999999999998</v>
          </cell>
          <cell r="E8">
            <v>0.22</v>
          </cell>
          <cell r="F8">
            <v>-0.12</v>
          </cell>
        </row>
      </sheetData>
      <sheetData sheetId="13">
        <row r="9">
          <cell r="D9" t="str">
            <v>Nykredit Realkredit-koncernen</v>
          </cell>
        </row>
        <row r="10">
          <cell r="D10" t="str">
            <v>Leverage Ratio</v>
          </cell>
        </row>
        <row r="11">
          <cell r="D11" t="str">
            <v>Mio. kr.</v>
          </cell>
          <cell r="E11">
            <v>2016</v>
          </cell>
          <cell r="F11">
            <v>2015</v>
          </cell>
        </row>
        <row r="12">
          <cell r="D12" t="str">
            <v>Kernekapital</v>
          </cell>
          <cell r="E12" t="str">
            <v xml:space="preserve"> </v>
          </cell>
          <cell r="F12">
            <v>64013.195797617998</v>
          </cell>
        </row>
        <row r="13">
          <cell r="D13" t="str">
            <v>Leverage Ratio-eksponeringer</v>
          </cell>
          <cell r="E13" t="str">
            <v xml:space="preserve"> </v>
          </cell>
          <cell r="F13">
            <v>1452900.74670473</v>
          </cell>
        </row>
        <row r="14">
          <cell r="D14" t="str">
            <v>Leverage Ratio</v>
          </cell>
          <cell r="E14" t="str">
            <v xml:space="preserve"> </v>
          </cell>
          <cell r="F14">
            <v>4.41E-2</v>
          </cell>
        </row>
        <row r="17">
          <cell r="D17" t="str">
            <v>Nykredit Realkredit A/S</v>
          </cell>
        </row>
        <row r="18">
          <cell r="D18" t="str">
            <v>Leverage Ratio</v>
          </cell>
        </row>
        <row r="19">
          <cell r="D19" t="str">
            <v>Mio. kr.</v>
          </cell>
          <cell r="E19">
            <v>2016</v>
          </cell>
          <cell r="F19">
            <v>2015</v>
          </cell>
        </row>
        <row r="20">
          <cell r="D20" t="str">
            <v>Kernekapital</v>
          </cell>
          <cell r="E20" t="str">
            <v xml:space="preserve"> </v>
          </cell>
          <cell r="F20">
            <v>63838.425585481004</v>
          </cell>
        </row>
        <row r="21">
          <cell r="D21" t="str">
            <v>Leverage Ratio-eksponeringer</v>
          </cell>
          <cell r="E21" t="str">
            <v xml:space="preserve"> </v>
          </cell>
          <cell r="F21">
            <v>1310423.55928684</v>
          </cell>
        </row>
        <row r="22">
          <cell r="D22" t="str">
            <v>Leverage Ratio</v>
          </cell>
          <cell r="E22" t="str">
            <v xml:space="preserve"> </v>
          </cell>
          <cell r="F22">
            <v>4.87E-2</v>
          </cell>
        </row>
        <row r="26">
          <cell r="D26" t="str">
            <v>Totalkredit A/S</v>
          </cell>
        </row>
        <row r="27">
          <cell r="D27" t="str">
            <v>Leverage Ratio</v>
          </cell>
        </row>
        <row r="28">
          <cell r="D28" t="str">
            <v>Mio. kr.</v>
          </cell>
          <cell r="E28">
            <v>2016</v>
          </cell>
          <cell r="F28">
            <v>2015</v>
          </cell>
        </row>
        <row r="29">
          <cell r="D29" t="str">
            <v>Kernekapital</v>
          </cell>
          <cell r="E29" t="str">
            <v xml:space="preserve"> </v>
          </cell>
          <cell r="F29">
            <v>18591.287958247001</v>
          </cell>
        </row>
        <row r="30">
          <cell r="D30" t="str">
            <v>Leverage Ratio-eksponeringer</v>
          </cell>
          <cell r="E30" t="str">
            <v xml:space="preserve"> </v>
          </cell>
          <cell r="F30">
            <v>638090.25809713698</v>
          </cell>
        </row>
        <row r="31">
          <cell r="D31" t="str">
            <v>Leverage Ratio</v>
          </cell>
          <cell r="E31" t="str">
            <v xml:space="preserve"> </v>
          </cell>
          <cell r="F31">
            <v>2.9100000000000001E-2</v>
          </cell>
        </row>
        <row r="34">
          <cell r="D34" t="str">
            <v>Nykredit Bank-koncernen</v>
          </cell>
        </row>
        <row r="35">
          <cell r="D35" t="str">
            <v>Leverage Ratio</v>
          </cell>
        </row>
        <row r="36">
          <cell r="D36" t="str">
            <v>Mio. kr.</v>
          </cell>
          <cell r="E36">
            <v>2016</v>
          </cell>
          <cell r="F36">
            <v>2015</v>
          </cell>
        </row>
        <row r="37">
          <cell r="D37" t="str">
            <v>Kernekapital</v>
          </cell>
          <cell r="E37" t="str">
            <v xml:space="preserve"> </v>
          </cell>
          <cell r="F37">
            <v>15830.696689064</v>
          </cell>
        </row>
        <row r="38">
          <cell r="D38" t="str">
            <v>Leverage Ratio-eksponeringer</v>
          </cell>
          <cell r="E38" t="str">
            <v xml:space="preserve"> </v>
          </cell>
          <cell r="F38">
            <v>209296.50197738901</v>
          </cell>
        </row>
        <row r="39">
          <cell r="D39" t="str">
            <v>Leverage Ratio</v>
          </cell>
          <cell r="E39" t="str">
            <v xml:space="preserve"> </v>
          </cell>
          <cell r="F39">
            <v>7.5600000000000001E-2</v>
          </cell>
        </row>
      </sheetData>
      <sheetData sheetId="14"/>
      <sheetData sheetId="1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s>
    <sheetDataSet>
      <sheetData sheetId="0" refreshError="1"/>
      <sheetData sheetId="1" refreshError="1"/>
      <sheetData sheetId="2"/>
      <sheetData sheetId="3"/>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sheetData sheetId="38"/>
      <sheetData sheetId="39" refreshError="1"/>
      <sheetData sheetId="40"/>
      <sheetData sheetId="41" refreshError="1"/>
      <sheetData sheetId="42" refreshError="1"/>
      <sheetData sheetId="43" refreshError="1"/>
      <sheetData sheetId="4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 MR1"/>
      <sheetName val="EU MR2-A"/>
      <sheetName val="EU MR2-B"/>
      <sheetName val="EU MR3"/>
      <sheetName val="EU MR4"/>
    </sheetNames>
    <sheetDataSet>
      <sheetData sheetId="0" refreshError="1"/>
      <sheetData sheetId="1" refreshError="1"/>
      <sheetData sheetId="2" refreshError="1"/>
      <sheetData sheetId="3" refreshError="1">
        <row r="2">
          <cell r="P2">
            <v>9249889.9900000002</v>
          </cell>
          <cell r="V2">
            <v>41770513.2299999</v>
          </cell>
        </row>
        <row r="3">
          <cell r="P3">
            <v>8910633.1500000004</v>
          </cell>
          <cell r="V3">
            <v>40252646.840000004</v>
          </cell>
        </row>
        <row r="4">
          <cell r="P4">
            <v>8456046.4299999997</v>
          </cell>
          <cell r="V4">
            <v>39514771.590000004</v>
          </cell>
        </row>
        <row r="5">
          <cell r="P5">
            <v>8334759.04</v>
          </cell>
          <cell r="V5">
            <v>39627880.4799999</v>
          </cell>
        </row>
        <row r="6">
          <cell r="P6">
            <v>8181028.3499999996</v>
          </cell>
          <cell r="V6">
            <v>39404218.0499999</v>
          </cell>
        </row>
        <row r="7">
          <cell r="P7">
            <v>8865956.4000000004</v>
          </cell>
          <cell r="V7">
            <v>40089757.850000001</v>
          </cell>
        </row>
        <row r="8">
          <cell r="P8">
            <v>8277876.7199999997</v>
          </cell>
          <cell r="V8">
            <v>37910247.090000004</v>
          </cell>
        </row>
        <row r="9">
          <cell r="P9">
            <v>7702418.3499999996</v>
          </cell>
          <cell r="V9">
            <v>37409048.240000002</v>
          </cell>
        </row>
        <row r="10">
          <cell r="P10">
            <v>7978562.7699999996</v>
          </cell>
          <cell r="V10">
            <v>37916434.8699999</v>
          </cell>
        </row>
        <row r="11">
          <cell r="P11">
            <v>8391220.6199999992</v>
          </cell>
          <cell r="V11">
            <v>39419516.509999901</v>
          </cell>
        </row>
        <row r="12">
          <cell r="P12">
            <v>7809525.9500000002</v>
          </cell>
          <cell r="V12">
            <v>38808517.810000002</v>
          </cell>
        </row>
        <row r="13">
          <cell r="P13">
            <v>8506444.6799999997</v>
          </cell>
          <cell r="V13">
            <v>39420231.890000001</v>
          </cell>
        </row>
        <row r="14">
          <cell r="P14">
            <v>10053448.279999999</v>
          </cell>
          <cell r="V14">
            <v>41847143.2999999</v>
          </cell>
        </row>
        <row r="15">
          <cell r="P15">
            <v>9343826.3599999994</v>
          </cell>
          <cell r="V15">
            <v>39334852.1199999</v>
          </cell>
        </row>
        <row r="16">
          <cell r="P16">
            <v>8884964.7300000004</v>
          </cell>
          <cell r="V16">
            <v>40783262.969999902</v>
          </cell>
        </row>
        <row r="17">
          <cell r="P17">
            <v>8371518.4299999997</v>
          </cell>
          <cell r="V17">
            <v>39583866.2999999</v>
          </cell>
        </row>
        <row r="18">
          <cell r="P18">
            <v>8704256.3100000005</v>
          </cell>
          <cell r="V18">
            <v>39969501.7299999</v>
          </cell>
        </row>
        <row r="19">
          <cell r="P19">
            <v>8816946.7400000002</v>
          </cell>
          <cell r="V19">
            <v>39891213.2999999</v>
          </cell>
        </row>
        <row r="20">
          <cell r="P20">
            <v>8442028.5</v>
          </cell>
          <cell r="V20">
            <v>39734431.1199999</v>
          </cell>
        </row>
        <row r="21">
          <cell r="P21">
            <v>8779620.2899999991</v>
          </cell>
          <cell r="V21">
            <v>39993690.030000001</v>
          </cell>
        </row>
        <row r="22">
          <cell r="P22">
            <v>9891461.6099999994</v>
          </cell>
          <cell r="V22">
            <v>41543085.030000001</v>
          </cell>
        </row>
        <row r="23">
          <cell r="P23">
            <v>9565562.75</v>
          </cell>
          <cell r="V23">
            <v>45648467</v>
          </cell>
        </row>
        <row r="24">
          <cell r="P24">
            <v>9358339.7100000009</v>
          </cell>
          <cell r="V24">
            <v>45048360.5</v>
          </cell>
        </row>
        <row r="25">
          <cell r="P25">
            <v>9345789.7200000007</v>
          </cell>
          <cell r="V25">
            <v>43696692.920000002</v>
          </cell>
        </row>
        <row r="26">
          <cell r="P26">
            <v>9274924.1099999994</v>
          </cell>
          <cell r="V26">
            <v>44460841.189999901</v>
          </cell>
        </row>
        <row r="27">
          <cell r="P27">
            <v>9656256.9100000001</v>
          </cell>
          <cell r="V27">
            <v>41605681.880000003</v>
          </cell>
        </row>
        <row r="28">
          <cell r="P28">
            <v>9206707.4499999993</v>
          </cell>
          <cell r="V28">
            <v>41821474.130000003</v>
          </cell>
        </row>
        <row r="29">
          <cell r="P29">
            <v>9146130.7599999998</v>
          </cell>
          <cell r="V29">
            <v>40860167.789999902</v>
          </cell>
        </row>
        <row r="30">
          <cell r="P30">
            <v>9342047.9399999995</v>
          </cell>
          <cell r="V30">
            <v>41982097.880000003</v>
          </cell>
        </row>
        <row r="31">
          <cell r="P31">
            <v>8849113.75</v>
          </cell>
          <cell r="V31">
            <v>39869981.6199999</v>
          </cell>
        </row>
        <row r="32">
          <cell r="P32">
            <v>9175623.5600000005</v>
          </cell>
          <cell r="V32">
            <v>39693789.0499999</v>
          </cell>
        </row>
        <row r="33">
          <cell r="P33">
            <v>9180293.9299999997</v>
          </cell>
          <cell r="V33">
            <v>38774238.4799999</v>
          </cell>
        </row>
        <row r="34">
          <cell r="P34">
            <v>9182958.9199999999</v>
          </cell>
          <cell r="V34">
            <v>37847240.670000002</v>
          </cell>
        </row>
        <row r="35">
          <cell r="P35">
            <v>9967803.0199999996</v>
          </cell>
          <cell r="V35">
            <v>39703945.2999999</v>
          </cell>
        </row>
        <row r="36">
          <cell r="P36">
            <v>9958132.4800000004</v>
          </cell>
          <cell r="V36">
            <v>38616895.93</v>
          </cell>
        </row>
        <row r="37">
          <cell r="P37">
            <v>10180176.310000001</v>
          </cell>
          <cell r="V37">
            <v>38749138.3699999</v>
          </cell>
        </row>
        <row r="38">
          <cell r="P38">
            <v>9147042.8599999994</v>
          </cell>
          <cell r="V38">
            <v>39063539.6199999</v>
          </cell>
        </row>
        <row r="39">
          <cell r="P39">
            <v>9120078.9800000004</v>
          </cell>
          <cell r="V39">
            <v>39271628.920000002</v>
          </cell>
        </row>
        <row r="40">
          <cell r="P40">
            <v>9215292.8599999994</v>
          </cell>
          <cell r="V40">
            <v>39378821.920000002</v>
          </cell>
        </row>
        <row r="41">
          <cell r="P41">
            <v>9064007.4700000007</v>
          </cell>
          <cell r="V41">
            <v>38979781.939999901</v>
          </cell>
        </row>
        <row r="42">
          <cell r="P42">
            <v>9202198.3599999994</v>
          </cell>
          <cell r="V42">
            <v>39154596.07</v>
          </cell>
        </row>
        <row r="43">
          <cell r="P43">
            <v>9096172.5899999999</v>
          </cell>
          <cell r="V43">
            <v>39661595.789999902</v>
          </cell>
        </row>
        <row r="44">
          <cell r="P44">
            <v>9191519.6300000008</v>
          </cell>
          <cell r="V44">
            <v>39621045.780000001</v>
          </cell>
        </row>
        <row r="45">
          <cell r="P45">
            <v>9175950.3399999999</v>
          </cell>
          <cell r="V45">
            <v>40039033.280000001</v>
          </cell>
        </row>
        <row r="46">
          <cell r="P46">
            <v>9203732.2699999996</v>
          </cell>
          <cell r="V46">
            <v>40096649.149999902</v>
          </cell>
        </row>
        <row r="47">
          <cell r="P47">
            <v>9373530.1799999997</v>
          </cell>
          <cell r="V47">
            <v>40018437.810000002</v>
          </cell>
        </row>
        <row r="48">
          <cell r="P48">
            <v>11465504.060000001</v>
          </cell>
          <cell r="V48">
            <v>40735733.460000001</v>
          </cell>
        </row>
        <row r="49">
          <cell r="P49">
            <v>11018522.51</v>
          </cell>
          <cell r="V49">
            <v>40305181.1199999</v>
          </cell>
        </row>
        <row r="50">
          <cell r="P50">
            <v>10509320.32</v>
          </cell>
          <cell r="V50">
            <v>39932461.579999901</v>
          </cell>
        </row>
        <row r="51">
          <cell r="P51">
            <v>10783034.15</v>
          </cell>
          <cell r="V51">
            <v>40273026.890000001</v>
          </cell>
        </row>
        <row r="52">
          <cell r="P52">
            <v>10323099.02</v>
          </cell>
          <cell r="V52">
            <v>38872003.810000002</v>
          </cell>
        </row>
        <row r="53">
          <cell r="P53">
            <v>10323436.58</v>
          </cell>
          <cell r="V53">
            <v>38608756.590000004</v>
          </cell>
        </row>
        <row r="54">
          <cell r="P54">
            <v>10277694.25</v>
          </cell>
          <cell r="V54">
            <v>38249254.810000002</v>
          </cell>
        </row>
        <row r="55">
          <cell r="P55">
            <v>10418763.619999999</v>
          </cell>
          <cell r="V55">
            <v>37378557.259999901</v>
          </cell>
        </row>
        <row r="56">
          <cell r="P56">
            <v>10596006.83</v>
          </cell>
          <cell r="V56">
            <v>37191918.280000001</v>
          </cell>
        </row>
        <row r="57">
          <cell r="P57">
            <v>10782525.85</v>
          </cell>
          <cell r="V57">
            <v>36909050.310000002</v>
          </cell>
        </row>
        <row r="58">
          <cell r="P58">
            <v>10813695.859999999</v>
          </cell>
          <cell r="V58">
            <v>36793773.7299999</v>
          </cell>
        </row>
        <row r="59">
          <cell r="P59">
            <v>10535793.9</v>
          </cell>
          <cell r="V59">
            <v>36210095.780000001</v>
          </cell>
        </row>
        <row r="60">
          <cell r="P60">
            <v>10384643.779999999</v>
          </cell>
          <cell r="V60">
            <v>35424061.539999902</v>
          </cell>
        </row>
        <row r="61">
          <cell r="P61">
            <v>9367490.9499999993</v>
          </cell>
          <cell r="V61">
            <v>35479743.93</v>
          </cell>
        </row>
        <row r="62">
          <cell r="P62">
            <v>9935822.4900000002</v>
          </cell>
          <cell r="V62">
            <v>37612307.030000001</v>
          </cell>
        </row>
        <row r="63">
          <cell r="P63">
            <v>9403446.3300000001</v>
          </cell>
          <cell r="V63">
            <v>37964282.210000001</v>
          </cell>
        </row>
        <row r="64">
          <cell r="P64">
            <v>8949909.1699999999</v>
          </cell>
          <cell r="V64">
            <v>37970399.93</v>
          </cell>
        </row>
        <row r="65">
          <cell r="P65">
            <v>9618489.5700000003</v>
          </cell>
          <cell r="V65">
            <v>38970780.030000001</v>
          </cell>
        </row>
        <row r="66">
          <cell r="P66">
            <v>9594292.1699999999</v>
          </cell>
          <cell r="V66">
            <v>38598659.600000001</v>
          </cell>
        </row>
        <row r="67">
          <cell r="P67">
            <v>9568754.3599999994</v>
          </cell>
          <cell r="V67">
            <v>37274413.259999901</v>
          </cell>
        </row>
        <row r="68">
          <cell r="P68">
            <v>8858620.0999999996</v>
          </cell>
          <cell r="V68">
            <v>37029469.1599999</v>
          </cell>
        </row>
        <row r="69">
          <cell r="P69">
            <v>10517188.4</v>
          </cell>
          <cell r="V69">
            <v>43807234.719999902</v>
          </cell>
        </row>
        <row r="70">
          <cell r="P70">
            <v>11087565.630000001</v>
          </cell>
          <cell r="V70">
            <v>41933136.770000003</v>
          </cell>
        </row>
        <row r="71">
          <cell r="P71">
            <v>9718651.4399999995</v>
          </cell>
          <cell r="V71">
            <v>40463853.689999901</v>
          </cell>
        </row>
        <row r="72">
          <cell r="P72">
            <v>11002567.99</v>
          </cell>
          <cell r="V72">
            <v>58782391.460000001</v>
          </cell>
        </row>
        <row r="73">
          <cell r="P73">
            <v>11012587.4</v>
          </cell>
          <cell r="V73">
            <v>58808356.859999903</v>
          </cell>
        </row>
        <row r="74">
          <cell r="P74">
            <v>11151074.619999999</v>
          </cell>
          <cell r="V74">
            <v>59671636.469999902</v>
          </cell>
        </row>
        <row r="75">
          <cell r="P75">
            <v>9818453.3699999992</v>
          </cell>
          <cell r="V75">
            <v>60048497.259999901</v>
          </cell>
        </row>
        <row r="76">
          <cell r="P76">
            <v>10251739.01</v>
          </cell>
          <cell r="V76">
            <v>60781949.600000001</v>
          </cell>
        </row>
        <row r="77">
          <cell r="P77">
            <v>10185755.050000001</v>
          </cell>
          <cell r="V77">
            <v>60495932.8699999</v>
          </cell>
        </row>
        <row r="78">
          <cell r="P78">
            <v>10417114.99</v>
          </cell>
          <cell r="V78">
            <v>60661581.7299999</v>
          </cell>
        </row>
        <row r="79">
          <cell r="P79">
            <v>10733684.67</v>
          </cell>
          <cell r="V79">
            <v>60713759.310000002</v>
          </cell>
        </row>
        <row r="80">
          <cell r="P80">
            <v>10740711.48</v>
          </cell>
          <cell r="V80">
            <v>60697738.649999902</v>
          </cell>
        </row>
        <row r="81">
          <cell r="P81">
            <v>10976863.67</v>
          </cell>
          <cell r="V81">
            <v>42090557.450000003</v>
          </cell>
        </row>
        <row r="82">
          <cell r="P82">
            <v>11831289.689999999</v>
          </cell>
          <cell r="V82">
            <v>43438550.630000003</v>
          </cell>
        </row>
        <row r="83">
          <cell r="P83">
            <v>12014281.99</v>
          </cell>
          <cell r="V83">
            <v>43134757.759999901</v>
          </cell>
        </row>
        <row r="84">
          <cell r="P84">
            <v>11922514.98</v>
          </cell>
          <cell r="V84">
            <v>43302778.689999901</v>
          </cell>
        </row>
        <row r="85">
          <cell r="P85">
            <v>12484737.869999999</v>
          </cell>
          <cell r="V85">
            <v>43402026.43</v>
          </cell>
        </row>
        <row r="86">
          <cell r="P86">
            <v>10800203.619999999</v>
          </cell>
          <cell r="V86">
            <v>43271483.329999901</v>
          </cell>
        </row>
        <row r="87">
          <cell r="P87">
            <v>10235595.26</v>
          </cell>
          <cell r="V87">
            <v>41314780.670000002</v>
          </cell>
        </row>
        <row r="88">
          <cell r="P88">
            <v>10867753.539999999</v>
          </cell>
          <cell r="V88">
            <v>42011036.520000003</v>
          </cell>
        </row>
        <row r="89">
          <cell r="P89">
            <v>10321047.050000001</v>
          </cell>
          <cell r="V89">
            <v>41853194.7999999</v>
          </cell>
        </row>
        <row r="90">
          <cell r="P90">
            <v>10734480.189999999</v>
          </cell>
          <cell r="V90">
            <v>40892018.609999903</v>
          </cell>
        </row>
        <row r="91">
          <cell r="P91">
            <v>11918145.300000001</v>
          </cell>
          <cell r="V91">
            <v>44980813.560000002</v>
          </cell>
        </row>
        <row r="92">
          <cell r="P92">
            <v>10848316.380000001</v>
          </cell>
          <cell r="V92">
            <v>39579717.539999902</v>
          </cell>
        </row>
        <row r="93">
          <cell r="P93">
            <v>11173635.220000001</v>
          </cell>
          <cell r="V93">
            <v>40233146.609999903</v>
          </cell>
        </row>
        <row r="94">
          <cell r="P94">
            <v>10775933.4</v>
          </cell>
          <cell r="V94">
            <v>40315644.359999903</v>
          </cell>
        </row>
        <row r="95">
          <cell r="P95">
            <v>10965423.689999999</v>
          </cell>
          <cell r="V95">
            <v>41170328.759999901</v>
          </cell>
        </row>
        <row r="96">
          <cell r="P96">
            <v>11249736.58</v>
          </cell>
          <cell r="V96">
            <v>42446223.6199999</v>
          </cell>
        </row>
        <row r="97">
          <cell r="P97">
            <v>10727767.869999999</v>
          </cell>
          <cell r="V97">
            <v>43539255.509999901</v>
          </cell>
        </row>
        <row r="98">
          <cell r="P98">
            <v>10558342.35</v>
          </cell>
          <cell r="V98">
            <v>44384840.710000001</v>
          </cell>
        </row>
        <row r="99">
          <cell r="P99">
            <v>10626267.300000001</v>
          </cell>
          <cell r="V99">
            <v>44131369.380000003</v>
          </cell>
        </row>
        <row r="100">
          <cell r="P100">
            <v>10843088.779999999</v>
          </cell>
          <cell r="V100">
            <v>44204419.810000002</v>
          </cell>
        </row>
        <row r="101">
          <cell r="P101">
            <v>10257714.619999999</v>
          </cell>
          <cell r="V101">
            <v>44239199.7999999</v>
          </cell>
        </row>
        <row r="102">
          <cell r="P102">
            <v>9768965.0299999993</v>
          </cell>
          <cell r="V102">
            <v>43125224.060000002</v>
          </cell>
        </row>
        <row r="103">
          <cell r="P103">
            <v>9978589.1699999999</v>
          </cell>
          <cell r="V103">
            <v>43169661.039999902</v>
          </cell>
        </row>
        <row r="104">
          <cell r="P104">
            <v>10265293.6</v>
          </cell>
          <cell r="V104">
            <v>44519634.359999903</v>
          </cell>
        </row>
        <row r="105">
          <cell r="P105">
            <v>10481799.85</v>
          </cell>
          <cell r="V105">
            <v>44972221.719999902</v>
          </cell>
        </row>
        <row r="106">
          <cell r="P106">
            <v>10883808.23</v>
          </cell>
          <cell r="V106">
            <v>45172454.4099999</v>
          </cell>
        </row>
        <row r="107">
          <cell r="P107">
            <v>10407929.6</v>
          </cell>
          <cell r="V107">
            <v>45347755.149999902</v>
          </cell>
        </row>
        <row r="108">
          <cell r="P108">
            <v>11334024.789999999</v>
          </cell>
          <cell r="V108">
            <v>45689918.710000001</v>
          </cell>
        </row>
        <row r="109">
          <cell r="P109">
            <v>10263747.73</v>
          </cell>
          <cell r="V109">
            <v>44313203.539999902</v>
          </cell>
        </row>
        <row r="110">
          <cell r="P110">
            <v>9783235.1199999992</v>
          </cell>
          <cell r="V110">
            <v>44201975.020000003</v>
          </cell>
        </row>
        <row r="111">
          <cell r="P111">
            <v>9583341.0199999996</v>
          </cell>
          <cell r="V111">
            <v>41899927.539999902</v>
          </cell>
        </row>
        <row r="112">
          <cell r="P112">
            <v>10607818.15</v>
          </cell>
          <cell r="V112">
            <v>43445552.880000003</v>
          </cell>
        </row>
        <row r="113">
          <cell r="P113">
            <v>17703078.710000001</v>
          </cell>
          <cell r="V113">
            <v>70466104.670000002</v>
          </cell>
        </row>
        <row r="114">
          <cell r="P114">
            <v>13697976.970000001</v>
          </cell>
          <cell r="V114">
            <v>55162674.340000004</v>
          </cell>
        </row>
        <row r="115">
          <cell r="P115">
            <v>10234643.859999999</v>
          </cell>
          <cell r="V115">
            <v>45018521.7999999</v>
          </cell>
        </row>
        <row r="116">
          <cell r="P116">
            <v>9156481.9000000004</v>
          </cell>
          <cell r="V116">
            <v>45164035.170000002</v>
          </cell>
        </row>
        <row r="117">
          <cell r="P117">
            <v>9533366.25</v>
          </cell>
          <cell r="V117">
            <v>45560720.460000001</v>
          </cell>
        </row>
        <row r="118">
          <cell r="P118">
            <v>9626915.1899999995</v>
          </cell>
          <cell r="V118">
            <v>45648734.140000001</v>
          </cell>
        </row>
        <row r="119">
          <cell r="P119">
            <v>9851173.4900000002</v>
          </cell>
          <cell r="V119">
            <v>46040061.590000004</v>
          </cell>
        </row>
        <row r="120">
          <cell r="P120">
            <v>9810094.6699999999</v>
          </cell>
          <cell r="V120">
            <v>45707609.649999902</v>
          </cell>
        </row>
        <row r="121">
          <cell r="P121">
            <v>9902574.8000000007</v>
          </cell>
          <cell r="V121">
            <v>46118363.2999999</v>
          </cell>
        </row>
        <row r="122">
          <cell r="P122">
            <v>9961682.0299999993</v>
          </cell>
          <cell r="V122">
            <v>46331610.2299999</v>
          </cell>
        </row>
        <row r="123">
          <cell r="P123">
            <v>10410104.25</v>
          </cell>
          <cell r="V123">
            <v>42855272.170000002</v>
          </cell>
        </row>
        <row r="124">
          <cell r="P124">
            <v>10089164.300000001</v>
          </cell>
          <cell r="V124">
            <v>42810646.240000002</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Felter"/>
      <sheetName val="Own funds"/>
      <sheetName val="Capital requirements"/>
      <sheetName val="Leverage ratio"/>
      <sheetName val="Credit exposure"/>
      <sheetName val="Credit exposure - rating"/>
      <sheetName val="Risk weight - rating"/>
      <sheetName val="LGD - rating"/>
      <sheetName val="CF - rating"/>
      <sheetName val="CF rettelser"/>
      <sheetName val="CF - rating (rettet)"/>
      <sheetName val="Unutilised commitments - rating"/>
      <sheetName val="Unutilised commitments - ra (2"/>
      <sheetName val="Equity"/>
    </sheetNames>
    <sheetDataSet>
      <sheetData sheetId="0"/>
      <sheetData sheetId="1">
        <row r="2">
          <cell r="A2" t="str">
            <v>Nykredit Koncernen</v>
          </cell>
          <cell r="C2">
            <v>1</v>
          </cell>
        </row>
        <row r="3">
          <cell r="A3" t="str">
            <v>Nykredit Realkredit Koncernen</v>
          </cell>
          <cell r="C3">
            <v>2</v>
          </cell>
        </row>
        <row r="4">
          <cell r="A4" t="str">
            <v>Nykredit Bank Koncernen</v>
          </cell>
          <cell r="C4">
            <v>3</v>
          </cell>
        </row>
        <row r="5">
          <cell r="A5" t="str">
            <v>Nykredit Bank A/S</v>
          </cell>
          <cell r="C5">
            <v>4</v>
          </cell>
        </row>
        <row r="6">
          <cell r="A6" t="str">
            <v>Nykredit Realkredit A/S</v>
          </cell>
          <cell r="C6">
            <v>5</v>
          </cell>
        </row>
        <row r="7">
          <cell r="A7" t="str">
            <v>Totalkredit A/S</v>
          </cell>
          <cell r="C7">
            <v>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lanationALT"/>
      <sheetName val="Inputs"/>
      <sheetName val="Modules"/>
      <sheetName val="Templates"/>
      <sheetName val="Versioning information"/>
      <sheetName val="Glossary"/>
    </sheetNames>
    <sheetDataSet>
      <sheetData sheetId="0" refreshError="1"/>
      <sheetData sheetId="1">
        <row r="2">
          <cell r="E2" t="str">
            <v>CONS_EU</v>
          </cell>
        </row>
        <row r="3">
          <cell r="E3" t="str">
            <v>IFRS</v>
          </cell>
        </row>
        <row r="4">
          <cell r="E4">
            <v>7</v>
          </cell>
        </row>
        <row r="5">
          <cell r="E5" t="str">
            <v>LARGE</v>
          </cell>
        </row>
        <row r="6">
          <cell r="E6" t="str">
            <v>N</v>
          </cell>
        </row>
        <row r="7">
          <cell r="E7" t="str">
            <v>N</v>
          </cell>
        </row>
        <row r="8">
          <cell r="E8" t="str">
            <v>Y</v>
          </cell>
        </row>
        <row r="9">
          <cell r="E9" t="str">
            <v>Y</v>
          </cell>
        </row>
        <row r="10">
          <cell r="E10" t="str">
            <v>Y</v>
          </cell>
        </row>
        <row r="11">
          <cell r="E11" t="str">
            <v>N</v>
          </cell>
        </row>
        <row r="12">
          <cell r="E12" t="str">
            <v>N</v>
          </cell>
        </row>
        <row r="13">
          <cell r="E13" t="str">
            <v>Y</v>
          </cell>
        </row>
        <row r="14">
          <cell r="E14" t="str">
            <v>N</v>
          </cell>
        </row>
        <row r="15">
          <cell r="E15" t="str">
            <v>N</v>
          </cell>
        </row>
        <row r="16">
          <cell r="E16" t="str">
            <v>Y</v>
          </cell>
        </row>
        <row r="17">
          <cell r="E17" t="str">
            <v>N</v>
          </cell>
        </row>
        <row r="19">
          <cell r="E19" t="str">
            <v>N</v>
          </cell>
        </row>
        <row r="20">
          <cell r="E20" t="str">
            <v>N</v>
          </cell>
        </row>
        <row r="21">
          <cell r="E21" t="str">
            <v>N</v>
          </cell>
        </row>
        <row r="22">
          <cell r="E22" t="str">
            <v>Y</v>
          </cell>
        </row>
        <row r="23">
          <cell r="E23" t="str">
            <v>Y</v>
          </cell>
        </row>
        <row r="24">
          <cell r="E24" t="str">
            <v>N</v>
          </cell>
        </row>
        <row r="26">
          <cell r="E26" t="str">
            <v>N</v>
          </cell>
        </row>
        <row r="27">
          <cell r="E27" t="str">
            <v>N</v>
          </cell>
        </row>
        <row r="28">
          <cell r="E28" t="str">
            <v>Y</v>
          </cell>
        </row>
        <row r="29">
          <cell r="E29" t="str">
            <v>N</v>
          </cell>
        </row>
        <row r="30">
          <cell r="E30" t="str">
            <v>Y</v>
          </cell>
        </row>
        <row r="31">
          <cell r="E31" t="str">
            <v>Y</v>
          </cell>
        </row>
        <row r="32">
          <cell r="E32" t="str">
            <v>Y</v>
          </cell>
        </row>
        <row r="33">
          <cell r="E33" t="str">
            <v>N</v>
          </cell>
        </row>
        <row r="34">
          <cell r="E34" t="str">
            <v>N</v>
          </cell>
        </row>
        <row r="35">
          <cell r="E35" t="str">
            <v>N</v>
          </cell>
        </row>
        <row r="54">
          <cell r="E54" t="str">
            <v>STANDARD</v>
          </cell>
        </row>
      </sheetData>
      <sheetData sheetId="2">
        <row r="3">
          <cell r="A3" t="str">
            <v>COREP_OF</v>
          </cell>
        </row>
      </sheetData>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C5" t="str">
            <v>First loss</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C6"/>
          <cell r="AD6"/>
          <cell r="AF6" t="str">
            <v>16-30 days</v>
          </cell>
          <cell r="AG6" t="str">
            <v>Trade receivables</v>
          </cell>
        </row>
        <row r="7">
          <cell r="A7" t="str">
            <v>Off balance sheet items</v>
          </cell>
          <cell r="D7" t="str">
            <v>MKR EQU Additional requirements for options</v>
          </cell>
          <cell r="E7"/>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C7"/>
          <cell r="AD7"/>
          <cell r="AF7" t="str">
            <v>&gt; 30 days ≤ 60 days</v>
          </cell>
          <cell r="AG7" t="str">
            <v>Other assets</v>
          </cell>
        </row>
        <row r="8">
          <cell r="A8" t="str">
            <v>Memorandum items</v>
          </cell>
          <cell r="D8" t="str">
            <v>Standardised approaches for commodities risk</v>
          </cell>
          <cell r="E8" t="str">
            <v>Funded credit derivatives issued</v>
          </cell>
          <cell r="H8"/>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A8" t="str">
            <v>MKR COM risk</v>
          </cell>
          <cell r="AB8" t="str">
            <v>MKR COM risk</v>
          </cell>
          <cell r="AC8"/>
          <cell r="AD8"/>
          <cell r="AF8" t="str">
            <v>31 to 45 days</v>
          </cell>
          <cell r="AG8" t="str">
            <v>Other liabilities</v>
          </cell>
        </row>
        <row r="9">
          <cell r="A9" t="str">
            <v>Exposures</v>
          </cell>
          <cell r="D9" t="str">
            <v>Maturity ladder approach</v>
          </cell>
          <cell r="E9" t="str">
            <v>Funded credit derivatives issued repruchased</v>
          </cell>
          <cell r="H9"/>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A9" t="str">
            <v>MKR</v>
          </cell>
          <cell r="AB9" t="str">
            <v>MKR</v>
          </cell>
          <cell r="AC9"/>
          <cell r="AD9"/>
          <cell r="AF9" t="str">
            <v>≥46 days</v>
          </cell>
          <cell r="AG9" t="str">
            <v>Covered Bonds</v>
          </cell>
        </row>
        <row r="10">
          <cell r="A10" t="str">
            <v>Assets</v>
          </cell>
          <cell r="D10" t="str">
            <v>Extended maturity ladder approach</v>
          </cell>
          <cell r="E10" t="str">
            <v>Unfunded credit protection - Substitution effect</v>
          </cell>
          <cell r="H10"/>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A10" t="str">
            <v>TDI and EQU General risk</v>
          </cell>
          <cell r="AB10" t="str">
            <v>TDI and EQU General risk</v>
          </cell>
          <cell r="AC10"/>
          <cell r="AD10"/>
          <cell r="AF10" t="str">
            <v>&gt; 60 days ≤ 90 days</v>
          </cell>
          <cell r="AG10" t="str">
            <v>Underlying positions others than securitisation positions</v>
          </cell>
        </row>
        <row r="11">
          <cell r="A11" t="str">
            <v>Liabilities</v>
          </cell>
          <cell r="D11" t="str">
            <v>Simplified approach</v>
          </cell>
          <cell r="E11" t="str">
            <v>CRM techniques RW adjustment effect (alternative Approachfor real estate)</v>
          </cell>
          <cell r="H11"/>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A11" t="str">
            <v>TDI and EQU Specific risk</v>
          </cell>
          <cell r="AB11" t="str">
            <v>TDI and EQU Specific risk</v>
          </cell>
          <cell r="AC11"/>
          <cell r="AD11"/>
          <cell r="AF11" t="str">
            <v>&gt; 90 days ≤ 180days</v>
          </cell>
          <cell r="AG11" t="str">
            <v>Underlying others than Securitisation</v>
          </cell>
        </row>
        <row r="12">
          <cell r="A12" t="str">
            <v>Equity</v>
          </cell>
          <cell r="D12" t="str">
            <v>MKR COM Additional requirements for options</v>
          </cell>
          <cell r="E12" t="str">
            <v>Funded credit protection with effects other than substitution [LE]</v>
          </cell>
          <cell r="H12"/>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A12" t="str">
            <v>Equity risk</v>
          </cell>
          <cell r="AB12" t="str">
            <v>Equity risk</v>
          </cell>
          <cell r="AC12"/>
          <cell r="AD12"/>
          <cell r="AF12" t="str">
            <v>&gt; 180 days ≤ 1year</v>
          </cell>
          <cell r="AG12" t="str">
            <v>Residential mortgages</v>
          </cell>
        </row>
        <row r="13">
          <cell r="A13" t="str">
            <v>Liabilities and Equity</v>
          </cell>
          <cell r="D13" t="str">
            <v>Internal models approach for market risk</v>
          </cell>
          <cell r="E13" t="str">
            <v>CRM techniques Exposure value adjustment effect [LE]</v>
          </cell>
          <cell r="H13"/>
          <cell r="I13" t="str">
            <v>CRM techniques Exposure value adjustment effect [LE]</v>
          </cell>
          <cell r="J13" t="str">
            <v>CQS 6</v>
          </cell>
          <cell r="K13" t="str">
            <v>Non-financial corporations</v>
          </cell>
          <cell r="N13"/>
          <cell r="P13" t="str">
            <v>SPAIN</v>
          </cell>
          <cell r="Q13" t="str">
            <v>General allowances based on BAD. BAD art 37.2</v>
          </cell>
          <cell r="U13" t="str">
            <v>2,25%</v>
          </cell>
          <cell r="V13" t="str">
            <v>Held-to-maturity investments</v>
          </cell>
          <cell r="W13" t="str">
            <v>Held-to-maturity investments</v>
          </cell>
          <cell r="X13" t="str">
            <v>End accounting year T-1</v>
          </cell>
          <cell r="Z13" t="str">
            <v>Post-employment benefit plans with defined benefits</v>
          </cell>
          <cell r="AA13" t="str">
            <v>MKR TDI Specific risk for positions calculated with approaches for securitisation instruments</v>
          </cell>
          <cell r="AB13" t="str">
            <v>MKR TDI Specific risk for positions calculated with approaches for securitisation instruments</v>
          </cell>
          <cell r="AC13"/>
          <cell r="AD13"/>
          <cell r="AF13" t="str">
            <v>&gt; 1 year</v>
          </cell>
          <cell r="AG13" t="str">
            <v>Commercial mortgages</v>
          </cell>
        </row>
        <row r="14">
          <cell r="D14" t="str">
            <v>CR IRB SEC Supervisory formula method</v>
          </cell>
          <cell r="E14" t="str">
            <v>Credit derivatives - LGD adjustment effect</v>
          </cell>
          <cell r="H14"/>
          <cell r="I14" t="str">
            <v>Credit derivatives - LGD adjustment effect</v>
          </cell>
          <cell r="J14" t="str">
            <v>CQS 7 &amp; S/T CQS 3</v>
          </cell>
          <cell r="K14" t="str">
            <v>Central banks</v>
          </cell>
          <cell r="N14"/>
          <cell r="P14" t="str">
            <v>FINLAND</v>
          </cell>
          <cell r="Q14" t="str">
            <v>Specific allowances. Collectively assessed financial assets</v>
          </cell>
          <cell r="U14">
            <v>1.5</v>
          </cell>
          <cell r="V14" t="str">
            <v>Property, plant and equipment. Cost model</v>
          </cell>
          <cell r="W14" t="str">
            <v>Property, plant and equipment. Cost model</v>
          </cell>
          <cell r="X14" t="str">
            <v>Temporally waived</v>
          </cell>
          <cell r="Z14" t="str">
            <v>Undertakings where the institution has a qualifying holding</v>
          </cell>
          <cell r="AA14" t="str">
            <v>Credit risk and free deliveries</v>
          </cell>
          <cell r="AB14" t="str">
            <v>Credit risk and free deliveries</v>
          </cell>
          <cell r="AC14"/>
          <cell r="AD14"/>
          <cell r="AF14" t="str">
            <v>≤ 3 months</v>
          </cell>
          <cell r="AG14" t="str">
            <v>Credit card receivables</v>
          </cell>
        </row>
        <row r="15">
          <cell r="D15" t="str">
            <v>Total general risk, specific risk for non securitisation instruments, particular approach for CIUs reported in TDI template, additional requirements for options</v>
          </cell>
          <cell r="E15" t="str">
            <v>Mortgages on commercial immovable property</v>
          </cell>
          <cell r="H15"/>
          <cell r="I15" t="str">
            <v>Mortgages on commercial immovable property</v>
          </cell>
          <cell r="J15" t="str">
            <v>CQS 8</v>
          </cell>
          <cell r="K15" t="str">
            <v>Retail</v>
          </cell>
          <cell r="N15"/>
          <cell r="P15" t="str">
            <v>FRANCE</v>
          </cell>
          <cell r="Q15" t="str">
            <v>General allowances</v>
          </cell>
          <cell r="U15" t="str">
            <v>Zone 3 risk weights for MKR SA TDI general maturity-based approach</v>
          </cell>
          <cell r="V15" t="str">
            <v>Investment property. Cost model</v>
          </cell>
          <cell r="W15" t="str">
            <v>Investment property. Cost model</v>
          </cell>
          <cell r="X15"/>
          <cell r="Z15" t="str">
            <v>Entities of the financial sector</v>
          </cell>
          <cell r="AA15" t="str">
            <v>MKR TDI Specific risk excluding securitisations and CTP positions</v>
          </cell>
          <cell r="AB15" t="str">
            <v>MKR TDI Specific risk excluding securitisations and CTP positions</v>
          </cell>
          <cell r="AC15"/>
          <cell r="AD15"/>
          <cell r="AF15" t="str">
            <v>&gt; 2 years ≤ 3 years</v>
          </cell>
          <cell r="AG15" t="str">
            <v>Leasing</v>
          </cell>
        </row>
        <row r="16">
          <cell r="D16" t="str">
            <v>Particular approach for CIUs reported as debt instruments</v>
          </cell>
          <cell r="E16" t="str">
            <v>Financial collateral simple method</v>
          </cell>
          <cell r="H16"/>
          <cell r="I16" t="str">
            <v>Financial collateral simple method</v>
          </cell>
          <cell r="J16" t="str">
            <v>CQS 9</v>
          </cell>
          <cell r="K16" t="str">
            <v>Other financial corporations</v>
          </cell>
          <cell r="N16"/>
          <cell r="P16" t="str">
            <v>GREECE</v>
          </cell>
          <cell r="Q16" t="str">
            <v>All allowances</v>
          </cell>
          <cell r="U16" t="str">
            <v>2,75%</v>
          </cell>
          <cell r="V16" t="str">
            <v>Measurement for Intangible assets. Other than Goodwill. Cost model</v>
          </cell>
          <cell r="W16" t="str">
            <v>Measurement for Intangible assets. Other than Goodwill. Cost model</v>
          </cell>
          <cell r="X16"/>
          <cell r="Z16" t="str">
            <v>Entities of the financial sector</v>
          </cell>
          <cell r="AA16" t="str">
            <v>MKR TDI Specific risk for securitisation instrument</v>
          </cell>
          <cell r="AB16" t="str">
            <v>MKR TDI Specific risk for securitisation instrument</v>
          </cell>
          <cell r="AC16"/>
          <cell r="AD16"/>
          <cell r="AF16" t="str">
            <v>&gt; 3 months  ≤ 12 months</v>
          </cell>
        </row>
        <row r="17">
          <cell r="D17" t="str">
            <v>Standardised approach for equity risk</v>
          </cell>
          <cell r="E17" t="str">
            <v>Funded credit protection other than financial collateral wiith subsitution effect</v>
          </cell>
          <cell r="H17"/>
          <cell r="I17" t="str">
            <v>Funded credit protection other than financial collateral wiith subsitution effect</v>
          </cell>
          <cell r="J17" t="str">
            <v>CQS 10</v>
          </cell>
          <cell r="K17" t="str">
            <v>Non-financial corporations. Corporates</v>
          </cell>
          <cell r="N17"/>
          <cell r="P17" t="str">
            <v>HUNGARY</v>
          </cell>
          <cell r="Q17" t="str">
            <v>Collective allowances for incurrred but not reported losses</v>
          </cell>
          <cell r="U17" t="str">
            <v>3,25%</v>
          </cell>
          <cell r="V17" t="str">
            <v>Financial assets held for trading</v>
          </cell>
          <cell r="W17" t="str">
            <v>Financial assets held for trading</v>
          </cell>
          <cell r="X17"/>
          <cell r="Z17" t="str">
            <v>Other than entities of the financial sector</v>
          </cell>
          <cell r="AA17" t="str">
            <v>MKR TDI Specific risk for CTP positions</v>
          </cell>
          <cell r="AB17" t="str">
            <v>MKR TDI Specific risk for CTP positions</v>
          </cell>
          <cell r="AC17"/>
          <cell r="AD17"/>
          <cell r="AF17" t="str">
            <v>&gt; 1 year ≤ 2 years</v>
          </cell>
        </row>
        <row r="18">
          <cell r="D18" t="str">
            <v>CR IRB Alternative treatment for exposures secured by real estate</v>
          </cell>
          <cell r="E18" t="str">
            <v>CRM techniques substitution effect</v>
          </cell>
          <cell r="H18"/>
          <cell r="I18" t="str">
            <v>CRM techniques substitution effect</v>
          </cell>
          <cell r="J18" t="str">
            <v>CQS 11</v>
          </cell>
          <cell r="K18" t="str">
            <v>Default funds of complying CCPs</v>
          </cell>
          <cell r="N18"/>
          <cell r="P18" t="str">
            <v>IRELAND</v>
          </cell>
          <cell r="Q18" t="str">
            <v>Non-impaired</v>
          </cell>
          <cell r="U18">
            <v>0.5</v>
          </cell>
          <cell r="V18" t="str">
            <v>Cash equivalents and demand deposits. Other than Cash balances at central banks</v>
          </cell>
          <cell r="W18" t="str">
            <v>Cash equivalents and demand deposits. Other than Cash balances at central banks</v>
          </cell>
          <cell r="X18"/>
          <cell r="Z18" t="str">
            <v>Entities within the scope of prudential consolidation</v>
          </cell>
          <cell r="AA18" t="str">
            <v>Counterparty credit risk</v>
          </cell>
          <cell r="AB18" t="str">
            <v>Counterparty credit risk</v>
          </cell>
          <cell r="AC18"/>
          <cell r="AD18"/>
          <cell r="AF18" t="str">
            <v>&gt; 3 years ≤ 5 years</v>
          </cell>
        </row>
        <row r="19">
          <cell r="D19" t="str">
            <v>Approach for general risk for equities</v>
          </cell>
          <cell r="E19" t="str">
            <v>CRM techniques Exposure value adjustment effect (Financial collateral comprehesive method SA)</v>
          </cell>
          <cell r="H19"/>
          <cell r="I19" t="str">
            <v>CRM techniques Exposure value adjustment effect (Financial collateral comprehesive method SA)</v>
          </cell>
          <cell r="J19" t="str">
            <v>ALL OTHER CQS</v>
          </cell>
          <cell r="K19" t="str">
            <v>Default funds of non-complying CCPs</v>
          </cell>
          <cell r="N19"/>
          <cell r="P19" t="str">
            <v>ITALY</v>
          </cell>
          <cell r="Q19"/>
          <cell r="U19" t="str">
            <v>3,75%</v>
          </cell>
          <cell r="V19" t="str">
            <v>Financial assets held for trading. At cost</v>
          </cell>
          <cell r="W19" t="str">
            <v>Financial assets held for trading. At cost</v>
          </cell>
          <cell r="X19"/>
          <cell r="Z19"/>
          <cell r="AA19"/>
          <cell r="AB19" t="str">
            <v>Interest rate risk</v>
          </cell>
          <cell r="AC19"/>
          <cell r="AD19"/>
          <cell r="AF19" t="str">
            <v>&gt; 5 years ≤ 10 years</v>
          </cell>
        </row>
        <row r="20">
          <cell r="D20" t="str">
            <v>Approach for specific risk for equities</v>
          </cell>
          <cell r="E20" t="str">
            <v>Mortages on residential property</v>
          </cell>
          <cell r="H20"/>
          <cell r="I20" t="str">
            <v>Mortages on residential property</v>
          </cell>
          <cell r="J20"/>
          <cell r="K20" t="str">
            <v>Financial corporations</v>
          </cell>
          <cell r="N20"/>
          <cell r="P20" t="str">
            <v>JAPAN</v>
          </cell>
          <cell r="Q20"/>
          <cell r="U20" t="str">
            <v>4,5%</v>
          </cell>
          <cell r="V20" t="str">
            <v>Trading Financial assets. At cost</v>
          </cell>
          <cell r="W20" t="str">
            <v>Trading Financial assets. At cost</v>
          </cell>
          <cell r="X20"/>
          <cell r="Z20"/>
          <cell r="AA20"/>
          <cell r="AB20" t="str">
            <v>Foreign exchange risk</v>
          </cell>
          <cell r="AC20"/>
          <cell r="AD20"/>
          <cell r="AF20" t="str">
            <v>&gt; 10 years ≤ 15 years</v>
          </cell>
        </row>
        <row r="21">
          <cell r="D21" t="str">
            <v>Particular approach for CIUs reported as equity</v>
          </cell>
          <cell r="E21" t="str">
            <v>Funded credit protection other than financial collateral excluding life insurance policies pledged to the lending institutions substitution effect</v>
          </cell>
          <cell r="H21"/>
          <cell r="I21" t="str">
            <v xml:space="preserve">Funded credit protection other than financial collateral excluding life insurance policies pledged to the lending institutions substitution effect </v>
          </cell>
          <cell r="J21"/>
          <cell r="K21" t="str">
            <v>Households. Corporates</v>
          </cell>
          <cell r="N21"/>
          <cell r="P21" t="str">
            <v>LITHUANIA</v>
          </cell>
          <cell r="Q21"/>
          <cell r="U21" t="str">
            <v>5,25%</v>
          </cell>
          <cell r="V21" t="str">
            <v>Financial assets designated at fair value through profit or loss. At cost</v>
          </cell>
          <cell r="W21" t="str">
            <v>Financial assets designated at fair value through profit or loss. At cost</v>
          </cell>
          <cell r="X21"/>
          <cell r="Z21"/>
          <cell r="AA21"/>
          <cell r="AB21" t="str">
            <v>Commodity risk</v>
          </cell>
          <cell r="AC21"/>
          <cell r="AD21"/>
          <cell r="AF21" t="str">
            <v>&gt; 15 years</v>
          </cell>
        </row>
        <row r="22">
          <cell r="D22" t="str">
            <v>CR SA SEC Internal Assessment Approach</v>
          </cell>
          <cell r="E22" t="str">
            <v>Guarantees other than credit derivatives - LGD adjustment effect</v>
          </cell>
          <cell r="H22"/>
          <cell r="I22" t="str">
            <v>Guarantees other than credit derivatives - LGD adjustment effect</v>
          </cell>
          <cell r="J22"/>
          <cell r="K22" t="str">
            <v>SME</v>
          </cell>
          <cell r="N22"/>
          <cell r="P22" t="str">
            <v>LUXEMBOURG</v>
          </cell>
          <cell r="Q22"/>
          <cell r="U22">
            <v>0.06</v>
          </cell>
          <cell r="V22" t="str">
            <v>Available-for-sale financial assets. At cost</v>
          </cell>
          <cell r="W22" t="str">
            <v>Available-for-sale financial assets. At cost</v>
          </cell>
          <cell r="X22"/>
          <cell r="Z22"/>
          <cell r="AA22"/>
          <cell r="AB22" t="str">
            <v>Risks other than Interest rate risk, Equity risk, Foreign exchange risk, Credit risk, Commodity risk</v>
          </cell>
          <cell r="AC22"/>
          <cell r="AD22"/>
          <cell r="AF22" t="str">
            <v>≥5 days</v>
          </cell>
        </row>
        <row r="23">
          <cell r="D23" t="str">
            <v>CR IRB SEC Internal Assessment Approach</v>
          </cell>
          <cell r="E23" t="str">
            <v>Secured by mortgages on immovable property</v>
          </cell>
          <cell r="H23"/>
          <cell r="I23" t="str">
            <v>Secured by mortgages on immovable property</v>
          </cell>
          <cell r="J23"/>
          <cell r="K23" t="str">
            <v>Counterparties other than SME</v>
          </cell>
          <cell r="N23"/>
          <cell r="P23" t="str">
            <v>LATVIA</v>
          </cell>
          <cell r="Q23"/>
          <cell r="U23">
            <v>0.08</v>
          </cell>
          <cell r="V23" t="str">
            <v>Banking book</v>
          </cell>
          <cell r="W23" t="str">
            <v>Banking book</v>
          </cell>
          <cell r="X23"/>
          <cell r="Z23"/>
          <cell r="AA23"/>
          <cell r="AB23" t="str">
            <v>Credit risk, counterparty credit risk and free deliveries</v>
          </cell>
          <cell r="AC23"/>
          <cell r="AD23"/>
          <cell r="AF23" t="str">
            <v>≥ 2,5 years</v>
          </cell>
        </row>
        <row r="24">
          <cell r="D24" t="str">
            <v>CR IRB SEC Look-Through Approach</v>
          </cell>
          <cell r="E24" t="str">
            <v>Funded credit protection - Substitution effect</v>
          </cell>
          <cell r="H24"/>
          <cell r="I24" t="str">
            <v>Funded credit protection - Substitution effect</v>
          </cell>
          <cell r="J24"/>
          <cell r="K24" t="str">
            <v>Central governments or central banks</v>
          </cell>
          <cell r="N24"/>
          <cell r="P24" t="str">
            <v>MACEDONIA, THE FORMER YUGOSLAV REPUBLIC OF</v>
          </cell>
          <cell r="Q24"/>
          <cell r="U24" t="str">
            <v>12,5%</v>
          </cell>
          <cell r="V24" t="str">
            <v>Non-trading debt instruments measured at a cost-based method</v>
          </cell>
          <cell r="W24" t="str">
            <v>Non-trading debt instruments measured at a cost-based method</v>
          </cell>
          <cell r="X24"/>
          <cell r="Z24"/>
          <cell r="AA24"/>
          <cell r="AB24" t="str">
            <v>Settlement/delivery risk</v>
          </cell>
          <cell r="AC24"/>
          <cell r="AD24"/>
          <cell r="AF24" t="str">
            <v>0-4 days</v>
          </cell>
        </row>
        <row r="25">
          <cell r="D25" t="str">
            <v>CR IRB Risk weighted exposure amounts calculated using RW, other</v>
          </cell>
          <cell r="E25" t="str">
            <v>Cash and equivalents held by third parties</v>
          </cell>
          <cell r="H25"/>
          <cell r="I25" t="str">
            <v>Cash and equivalents held by third parties</v>
          </cell>
          <cell r="J25"/>
          <cell r="K25" t="str">
            <v xml:space="preserve">Regional governments or local authorities </v>
          </cell>
          <cell r="N25"/>
          <cell r="P25" t="str">
            <v>MALTA</v>
          </cell>
          <cell r="Q25"/>
          <cell r="U25">
            <v>2.5</v>
          </cell>
          <cell r="V25" t="str">
            <v>Financial assets held for trading, Trading financial assets, Financial assets designated at fair value through profit or loss, Available-for-sale financial assets Non-trading non-derivative financial assets measured at fair value through profit or loss, N</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X25" t="str">
            <v>Credit risk</v>
          </cell>
          <cell r="Z25"/>
          <cell r="AA25"/>
          <cell r="AB25" t="str">
            <v>Credit risk</v>
          </cell>
        </row>
        <row r="26">
          <cell r="D26" t="str">
            <v>Basic Indicator Approach</v>
          </cell>
          <cell r="E26" t="str">
            <v>Secured by real estate property</v>
          </cell>
          <cell r="H26"/>
          <cell r="I26" t="str">
            <v>Secured by real estate property</v>
          </cell>
          <cell r="J26"/>
          <cell r="K26" t="str">
            <v>Public sector entities</v>
          </cell>
          <cell r="N26"/>
          <cell r="P26" t="str">
            <v>NETHERLANDS</v>
          </cell>
          <cell r="Q26"/>
          <cell r="U26" t="str">
            <v>Debt securities under the second category risk weights for MKR SA TDI specific total</v>
          </cell>
          <cell r="V26" t="str">
            <v>Accounting portfolios other than Financial assets held for trading, Trading financial assets, Financial assets designated at fair value through profit or loss, Available-for-sale financial assets, Non-trading non-derivative financial assets measured at fa</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X26" t="str">
            <v>Credit risk, counterparty credit risk, dilution risk and free deliveries</v>
          </cell>
          <cell r="Z26"/>
          <cell r="AA26"/>
          <cell r="AB26" t="str">
            <v>Credit risk, counterparty credit risk, dilution risk and free deliveries</v>
          </cell>
        </row>
        <row r="27">
          <cell r="D27" t="str">
            <v>CR Methods to calculate risk weights for securitisation exposures IRB</v>
          </cell>
          <cell r="E27" t="str">
            <v>Life insurance policies pledged to the lending institutions LGD adjustment effect</v>
          </cell>
          <cell r="H27"/>
          <cell r="I27" t="str">
            <v>Life insurance policies pledged to the lending institutions LGD adjustment effect</v>
          </cell>
          <cell r="J27"/>
          <cell r="K27" t="str">
            <v xml:space="preserve">Multilateral Development Banks </v>
          </cell>
          <cell r="N27"/>
          <cell r="P27" t="str">
            <v>NORWAY</v>
          </cell>
          <cell r="Q27"/>
          <cell r="U27" t="str">
            <v>0,25%</v>
          </cell>
          <cell r="V27" t="str">
            <v>Accounting portfolios other than Financial liabilities held for trading, Trading financial liabilities, Financial liabilities designated at fair value through profit or loss, Financial liabilities measured at amortised cost, Non-trading non-derivative fin</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X27" t="str">
            <v>Dilution risk</v>
          </cell>
          <cell r="Z27"/>
          <cell r="AA27"/>
          <cell r="AB27" t="str">
            <v>Dilution risk</v>
          </cell>
        </row>
        <row r="28">
          <cell r="D28" t="str">
            <v>Approach for specific risk for non securitisation debt instruments</v>
          </cell>
          <cell r="E28" t="str">
            <v>Instruments issued by third party with the obligation to repurchase by request</v>
          </cell>
          <cell r="H28"/>
          <cell r="I28" t="str">
            <v>Instruments issued by third party with the obligation to repurchase by request</v>
          </cell>
          <cell r="J28"/>
          <cell r="K28" t="str">
            <v>International Organisations</v>
          </cell>
          <cell r="N28"/>
          <cell r="P28" t="str">
            <v>OTHER</v>
          </cell>
          <cell r="Q28"/>
          <cell r="U28">
            <v>0.01</v>
          </cell>
          <cell r="V28" t="str">
            <v>Property, plant and equipment</v>
          </cell>
          <cell r="W28" t="str">
            <v>Property, plant and equipment</v>
          </cell>
          <cell r="X28" t="str">
            <v>CVA risk</v>
          </cell>
          <cell r="Z28"/>
          <cell r="AA28"/>
          <cell r="AB28" t="str">
            <v>CVA risk</v>
          </cell>
        </row>
        <row r="29">
          <cell r="D29" t="str">
            <v>Approach for specific risk for securitisation instruments</v>
          </cell>
          <cell r="E29" t="str">
            <v>Life insurance policies pledged to the lending institutions substitution effect</v>
          </cell>
          <cell r="H29"/>
          <cell r="I29" t="str">
            <v>Life insurance policies pledged to the lending institutions substitution effect</v>
          </cell>
          <cell r="J29"/>
          <cell r="K29" t="str">
            <v>Institutions</v>
          </cell>
          <cell r="N29"/>
          <cell r="P29" t="str">
            <v>POLAND</v>
          </cell>
          <cell r="Q29"/>
          <cell r="U29" t="str">
            <v>1,6%</v>
          </cell>
          <cell r="V29" t="str">
            <v>Trading financial assets</v>
          </cell>
          <cell r="W29" t="str">
            <v>Trading financial assets</v>
          </cell>
          <cell r="X29" t="str">
            <v>MKR TDI and EQU risk</v>
          </cell>
          <cell r="Z29"/>
          <cell r="AA29"/>
          <cell r="AB29" t="str">
            <v>MKR TDI and EQU risk</v>
          </cell>
        </row>
        <row r="30">
          <cell r="D30" t="str">
            <v>Approach for specific risk for correlation trading portfolio</v>
          </cell>
          <cell r="E30" t="str">
            <v>Financial collateral comprehesive method SA</v>
          </cell>
          <cell r="H30"/>
          <cell r="I30" t="str">
            <v>Financial collateral comprehesive method SA</v>
          </cell>
          <cell r="J30"/>
          <cell r="K30" t="str">
            <v>Regulated financial entities not large</v>
          </cell>
          <cell r="N30"/>
          <cell r="P30" t="str">
            <v>PORTUGAL</v>
          </cell>
          <cell r="Q30"/>
          <cell r="U30">
            <v>1</v>
          </cell>
          <cell r="V30" t="str">
            <v>Financial assets designated at fair value through profit or loss. Accounting mismatch, Financial liabilities designated at fair value through profit or loss. Accounting mismatch</v>
          </cell>
          <cell r="W30" t="str">
            <v>Financial assets designated at fair value through profit or loss. Accounting mismatch, Financial liabilities designated at fair value through profit or loss. Accounting mismatch</v>
          </cell>
          <cell r="X30" t="str">
            <v>Other risk</v>
          </cell>
          <cell r="Z30"/>
          <cell r="AA30"/>
          <cell r="AB30" t="str">
            <v>Other risk</v>
          </cell>
        </row>
        <row r="31">
          <cell r="D31" t="str">
            <v>CR IRB - PD, LGD and M approach, dilution risk</v>
          </cell>
          <cell r="E31" t="str">
            <v>Funded credit derivatives total mitigation</v>
          </cell>
          <cell r="H31"/>
          <cell r="I31" t="str">
            <v>Funded credit derivatives total mitigation</v>
          </cell>
          <cell r="J31"/>
          <cell r="K31" t="str">
            <v>Financial entities</v>
          </cell>
          <cell r="N31"/>
          <cell r="P31" t="str">
            <v>ROMANIA</v>
          </cell>
          <cell r="Q31"/>
          <cell r="U31">
            <v>0.12</v>
          </cell>
          <cell r="V31" t="str">
            <v>Financial assets designated at fair value through profit or loss. Evaluation on a fair value basis, Financial liabilities designated at fair value through profit or loss. Evaluation on a fair value basis</v>
          </cell>
          <cell r="W31" t="str">
            <v>Financial assets designated at fair value through profit or loss. Evaluation on a fair value basis, Financial liabilities designated at fair value through profit or loss. Evaluation on a fair value basis</v>
          </cell>
          <cell r="X31" t="str">
            <v>Large exposures risk</v>
          </cell>
          <cell r="Z31"/>
          <cell r="AA31"/>
          <cell r="AB31" t="str">
            <v>Large exposures risk</v>
          </cell>
        </row>
        <row r="32">
          <cell r="D32" t="str">
            <v>Standardised approach for foreign-exchange risk</v>
          </cell>
          <cell r="E32" t="str">
            <v>CRM techniques LGD adjustment effect</v>
          </cell>
          <cell r="H32"/>
          <cell r="I32" t="str">
            <v>CRM techniques LGD adjustment effect</v>
          </cell>
          <cell r="J32"/>
          <cell r="K32" t="str">
            <v>Households. Retail</v>
          </cell>
          <cell r="N32"/>
          <cell r="P32" t="str">
            <v>SERBIA</v>
          </cell>
          <cell r="Q32"/>
          <cell r="U32" t="str">
            <v>7 - 10%</v>
          </cell>
          <cell r="V32" t="str">
            <v>Financial assets designated at fair value through profit or loss. Hybrid contracts designated, Financial liabilities designated at fair value through profit or loss. Hybrid contracts designated</v>
          </cell>
          <cell r="W32" t="str">
            <v>Financial assets designated at fair value through profit or loss. Hybrid contracts designated, Financial liabilities designated at fair value through profit or loss. Hybrid contracts designated</v>
          </cell>
          <cell r="X32" t="str">
            <v>Risk of fixed overheads</v>
          </cell>
          <cell r="Z32"/>
          <cell r="AA32"/>
          <cell r="AB32" t="str">
            <v>Risk of fixed overheads</v>
          </cell>
        </row>
        <row r="33">
          <cell r="D33" t="str">
            <v>MKR FX approach</v>
          </cell>
          <cell r="E33" t="str">
            <v>Unfunded credit protection - LGD adjustment effect</v>
          </cell>
          <cell r="H33"/>
          <cell r="I33" t="str">
            <v>Unfunded credit protection - LGD adjustment effect</v>
          </cell>
          <cell r="J33"/>
          <cell r="K33" t="str">
            <v>Other than entities of the financial sector</v>
          </cell>
          <cell r="N33"/>
          <cell r="P33" t="str">
            <v>RUSSIAN FEDERATION</v>
          </cell>
          <cell r="Q33"/>
          <cell r="U33" t="str">
            <v>12 - 18%</v>
          </cell>
          <cell r="V33" t="str">
            <v>Property, plant and equipment. Revaluation model</v>
          </cell>
          <cell r="W33" t="str">
            <v>Property, plant and equipment. Revaluation model</v>
          </cell>
          <cell r="X33" t="str">
            <v>Operational risk</v>
          </cell>
          <cell r="Z33"/>
          <cell r="AA33"/>
          <cell r="AB33" t="str">
            <v>Operational risk</v>
          </cell>
        </row>
        <row r="34">
          <cell r="D34" t="str">
            <v>Standardised Approach, IRB Approach</v>
          </cell>
          <cell r="E34" t="str">
            <v>Funded credit protection - LGD adjustment effect</v>
          </cell>
          <cell r="H34"/>
          <cell r="I34" t="str">
            <v>Funded credit protection - LGD adjustment effect</v>
          </cell>
          <cell r="J34"/>
          <cell r="K34" t="str">
            <v>Households</v>
          </cell>
          <cell r="N34"/>
          <cell r="P34" t="str">
            <v>SWEDEN</v>
          </cell>
          <cell r="Q34"/>
          <cell r="U34" t="str">
            <v>20 - 35%</v>
          </cell>
          <cell r="V34" t="str">
            <v>Investment property. Fair value model</v>
          </cell>
          <cell r="W34" t="str">
            <v>Investment property. Fair value model</v>
          </cell>
          <cell r="X34" t="str">
            <v>MKR TDI risk</v>
          </cell>
          <cell r="Z34"/>
          <cell r="AA34"/>
          <cell r="AB34" t="str">
            <v>MKR TDI risk</v>
          </cell>
        </row>
        <row r="35">
          <cell r="D35" t="str">
            <v>CR SA</v>
          </cell>
          <cell r="E35" t="str">
            <v>Other elligible collateral under the IRB approach</v>
          </cell>
          <cell r="H35"/>
          <cell r="I35" t="str">
            <v>Other elligible collateral under the IRB approach</v>
          </cell>
          <cell r="J35"/>
          <cell r="K35" t="str">
            <v>Counterparties other than financial corporations</v>
          </cell>
          <cell r="N35"/>
          <cell r="P35" t="str">
            <v>SLOVENIA</v>
          </cell>
          <cell r="Q35"/>
          <cell r="U35" t="str">
            <v>40 - 75%</v>
          </cell>
          <cell r="V35" t="str">
            <v>Other non-trading non-derivative financial assets</v>
          </cell>
          <cell r="W35" t="str">
            <v>Other non-trading non-derivative financial assets</v>
          </cell>
          <cell r="X35" t="str">
            <v>MKR TDI General risk</v>
          </cell>
          <cell r="Z35"/>
          <cell r="AA35"/>
          <cell r="AB35" t="str">
            <v>MKR TDI General risk</v>
          </cell>
        </row>
        <row r="36">
          <cell r="D36" t="str">
            <v>Standardised Approaches for operational risk</v>
          </cell>
          <cell r="E36" t="str">
            <v>Financial collateral LGD adjustment effect</v>
          </cell>
          <cell r="H36"/>
          <cell r="I36" t="str">
            <v>Financial collateral LGD adjustment effect</v>
          </cell>
          <cell r="J36"/>
          <cell r="K36" t="str">
            <v xml:space="preserve">Financial corporations. Other than credit institutions. Small and Medium Enterprises, Non-financial corporations. Small and Medium Enterprises, Households. Small and Medium Enterprises </v>
          </cell>
          <cell r="N36"/>
          <cell r="P36" t="str">
            <v>SLOVAKIA</v>
          </cell>
          <cell r="Q36"/>
          <cell r="U36">
            <v>12.5</v>
          </cell>
          <cell r="V36" t="str">
            <v>Measurement for Intangible assets. Other than Goodwill. Revaluation model</v>
          </cell>
          <cell r="W36" t="str">
            <v>Measurement for Intangible assets. Other than Goodwill. Revaluation model</v>
          </cell>
          <cell r="X36" t="str">
            <v>MKR TDI Specific risk</v>
          </cell>
          <cell r="Z36"/>
          <cell r="AA36"/>
          <cell r="AB36" t="str">
            <v>MKR TDI Specific risk</v>
          </cell>
        </row>
        <row r="37">
          <cell r="D37" t="str">
            <v>Method for IRB - Equity - PD/LGD approach</v>
          </cell>
          <cell r="E37" t="str">
            <v>Real estate excluding inmovable property for which alternative treatment is used</v>
          </cell>
          <cell r="H37"/>
          <cell r="I37" t="str">
            <v>Real estate excluding inmovable property for which alternative treatment is used</v>
          </cell>
          <cell r="J37"/>
          <cell r="K37" t="str">
            <v>Default funds</v>
          </cell>
          <cell r="N37"/>
          <cell r="P37" t="str">
            <v>TR</v>
          </cell>
          <cell r="Q37"/>
          <cell r="U37">
            <v>2</v>
          </cell>
          <cell r="V37" t="str">
            <v>Property, plant and equipment. Deemed cost, Investment property. Deemed cost</v>
          </cell>
          <cell r="W37" t="str">
            <v>Property, plant and equipment. Deemed cost, Investment property. Deemed cost</v>
          </cell>
          <cell r="X37" t="str">
            <v>MKR not look-through CIUs risk</v>
          </cell>
          <cell r="Z37"/>
          <cell r="AA37"/>
          <cell r="AB37" t="str">
            <v>MKR not look-through CIUs risk</v>
          </cell>
        </row>
        <row r="38">
          <cell r="D38" t="str">
            <v>Method for IRB - Equity - Simple Risk Weight approach</v>
          </cell>
          <cell r="E38" t="str">
            <v>Other physical collateral eligible for CRM under IRB approach</v>
          </cell>
          <cell r="H38"/>
          <cell r="I38" t="str">
            <v>Other physical collateral eligible for CRM under IRB approach</v>
          </cell>
          <cell r="J38"/>
          <cell r="K38" t="str">
            <v>Counterparties other than central banks</v>
          </cell>
          <cell r="N38"/>
          <cell r="P38" t="str">
            <v>UKRAINE</v>
          </cell>
          <cell r="Q38"/>
          <cell r="U38">
            <v>2.25</v>
          </cell>
          <cell r="V38" t="str">
            <v>Financial liabilities held for trading
Trading financial liabilities
Financial liabilities designated at fair value through profit or loss</v>
          </cell>
          <cell r="W38" t="str">
            <v>Financial liabilities held for trading
Trading financial liabilities
Financial liabilities designated at fair value through profit or loss</v>
          </cell>
          <cell r="X38" t="str">
            <v>MKR EQU risk</v>
          </cell>
          <cell r="Z38"/>
          <cell r="AA38"/>
          <cell r="AB38" t="str">
            <v>MKR EQU risk</v>
          </cell>
        </row>
        <row r="39">
          <cell r="D39" t="str">
            <v>Method for IRB - Equity - Internal models approach</v>
          </cell>
          <cell r="E39" t="str">
            <v>Receivables eligible for CRM under IRB approach</v>
          </cell>
          <cell r="H39"/>
          <cell r="I39" t="str">
            <v>Receivables eligible for CRM under IRB approach</v>
          </cell>
          <cell r="J39"/>
          <cell r="K39"/>
          <cell r="N39"/>
          <cell r="P39" t="str">
            <v>UNITED KINGDOM</v>
          </cell>
          <cell r="Q39"/>
          <cell r="U39">
            <v>3</v>
          </cell>
          <cell r="V39" t="str">
            <v>Financial assets held for trading, 
Trading financial assets, 
Financial assets designated at fair value through profit or loss, 
Non-trading non-derivative financial assets measured at fair value through profit or loss,
Available-for-sale financial asset</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E40" t="str">
            <v>CRM techniques double default treatment</v>
          </cell>
          <cell r="H40"/>
          <cell r="I40" t="str">
            <v>CRM techniques double default treatment</v>
          </cell>
          <cell r="J40"/>
          <cell r="K40"/>
          <cell r="N40"/>
          <cell r="P40" t="str">
            <v>UNITED STATES</v>
          </cell>
          <cell r="Q40"/>
          <cell r="U40">
            <v>3.5</v>
          </cell>
          <cell r="V40" t="str">
            <v>Trading book</v>
          </cell>
          <cell r="W40" t="str">
            <v>Trading book</v>
          </cell>
        </row>
        <row r="41">
          <cell r="D41" t="str">
            <v>CR Foundation IRB Approach</v>
          </cell>
          <cell r="E41" t="str">
            <v>Secured by commercial real state</v>
          </cell>
          <cell r="H41"/>
          <cell r="I41" t="str">
            <v>Secured by commercial real state</v>
          </cell>
          <cell r="J41"/>
          <cell r="K41"/>
          <cell r="N41"/>
          <cell r="P41" t="str">
            <v>Not applicable/All geographical areas</v>
          </cell>
          <cell r="Q41"/>
          <cell r="U41">
            <v>4.25</v>
          </cell>
          <cell r="V41" t="str">
            <v>Financial assets designated at fair value through profit or loss</v>
          </cell>
          <cell r="W41" t="str">
            <v>Financial assets designated at fair value through profit or loss</v>
          </cell>
        </row>
        <row r="42">
          <cell r="D42" t="str">
            <v>CR IRB Approach</v>
          </cell>
          <cell r="E42" t="str">
            <v>Secured by mortgage of residential  properties</v>
          </cell>
          <cell r="H42"/>
          <cell r="I42" t="str">
            <v>Secured by mortgage of residential  properties</v>
          </cell>
          <cell r="J42"/>
          <cell r="K42"/>
          <cell r="N42"/>
          <cell r="P42" t="str">
            <v>Domestic</v>
          </cell>
          <cell r="Q42"/>
          <cell r="U42">
            <v>0.02</v>
          </cell>
          <cell r="V42" t="str">
            <v>Banking and trading book</v>
          </cell>
          <cell r="W42" t="str">
            <v>Banking and trading book</v>
          </cell>
        </row>
        <row r="43">
          <cell r="D43" t="str">
            <v>CR SA SEC Ratings Based Method</v>
          </cell>
          <cell r="E43"/>
          <cell r="H43"/>
          <cell r="I43"/>
          <cell r="J43"/>
          <cell r="K43"/>
          <cell r="N43"/>
          <cell r="P43" t="str">
            <v>Non-domestic</v>
          </cell>
          <cell r="Q43"/>
          <cell r="U43">
            <v>5</v>
          </cell>
          <cell r="V43" t="str">
            <v>Accounting portfolios for equity instruments subject to impairment</v>
          </cell>
          <cell r="W43" t="str">
            <v>Accounting portfolios for equity instruments subject to impairment</v>
          </cell>
        </row>
        <row r="44">
          <cell r="D44" t="str">
            <v>CR SA SEC Look-Through Approach</v>
          </cell>
          <cell r="E44"/>
          <cell r="H44"/>
          <cell r="I44"/>
          <cell r="J44"/>
          <cell r="K44"/>
          <cell r="N44"/>
          <cell r="P44" t="str">
            <v>Non-Domestic. Countries other than EU</v>
          </cell>
          <cell r="Q44"/>
          <cell r="U44">
            <v>6.5</v>
          </cell>
          <cell r="V44" t="str">
            <v>Accounting portfolios for debt instruments subject to impairment</v>
          </cell>
          <cell r="W44" t="str">
            <v>Accounting portfolios for debt instruments subject to impairment</v>
          </cell>
        </row>
        <row r="45">
          <cell r="D45" t="str">
            <v>CR IRB SEC Ratings Based Method</v>
          </cell>
          <cell r="E45"/>
          <cell r="H45"/>
          <cell r="I45"/>
          <cell r="J45"/>
          <cell r="K45"/>
          <cell r="N45"/>
          <cell r="P45" t="str">
            <v>Non-Domestic. EMU countries</v>
          </cell>
          <cell r="Q45"/>
          <cell r="U45">
            <v>7.5</v>
          </cell>
          <cell r="V45" t="str">
            <v>Loans and receivables, Classified as held for sale</v>
          </cell>
          <cell r="W45" t="str">
            <v>Loans and receivables, Classified as held for sale</v>
          </cell>
        </row>
        <row r="46">
          <cell r="D46" t="str">
            <v>Alternative Standardised Approach</v>
          </cell>
          <cell r="E46"/>
          <cell r="H46"/>
          <cell r="I46"/>
          <cell r="J46"/>
          <cell r="K46"/>
          <cell r="N46"/>
          <cell r="P46" t="str">
            <v>Non-Domestic. EU countries other than EMU</v>
          </cell>
          <cell r="Q46"/>
          <cell r="U46">
            <v>8.5</v>
          </cell>
          <cell r="V46" t="str">
            <v>Hedge accounting</v>
          </cell>
          <cell r="W46" t="str">
            <v>Hedge accounting</v>
          </cell>
        </row>
        <row r="47">
          <cell r="D47" t="str">
            <v>MKR SA and MKR IM</v>
          </cell>
          <cell r="E47"/>
          <cell r="H47"/>
          <cell r="I47"/>
          <cell r="J47"/>
          <cell r="K47"/>
          <cell r="N47"/>
          <cell r="P47" t="str">
            <v>Countries not relevant for MKR purposes</v>
          </cell>
          <cell r="Q47"/>
          <cell r="U47" t="str">
            <v>Risk weights other for CR SA</v>
          </cell>
          <cell r="V47" t="str">
            <v>Hedge accounting. Interest rate risk</v>
          </cell>
          <cell r="W47" t="str">
            <v>Hedge accounting. Interest rate risk</v>
          </cell>
        </row>
        <row r="48">
          <cell r="D48" t="str">
            <v>Standardised approaches for market risk</v>
          </cell>
          <cell r="E48"/>
          <cell r="H48"/>
          <cell r="I48"/>
          <cell r="J48"/>
          <cell r="K48"/>
          <cell r="N48"/>
          <cell r="P48"/>
          <cell r="Q48"/>
          <cell r="U48" t="str">
            <v>Risk weights other for MKR SA CTP</v>
          </cell>
          <cell r="V48" t="str">
            <v>Financial assets held for trading. Economic hedges, Financial liabilities held for trading. Economic hedges</v>
          </cell>
          <cell r="W48" t="str">
            <v>Financial assets held for trading. Economic hedges, Financial liabilities held for trading. Economic hedges</v>
          </cell>
        </row>
        <row r="49">
          <cell r="D49" t="str">
            <v>Standardised approaches for interest rate risk</v>
          </cell>
          <cell r="E49"/>
          <cell r="H49"/>
          <cell r="I49"/>
          <cell r="J49"/>
          <cell r="K49"/>
          <cell r="N49"/>
          <cell r="P49"/>
          <cell r="Q49"/>
          <cell r="U49">
            <v>1.9</v>
          </cell>
          <cell r="V49" t="str">
            <v>Hedge accounting. Fair value hedges</v>
          </cell>
          <cell r="W49" t="str">
            <v>Hedge accounting. Fair value hedges</v>
          </cell>
        </row>
        <row r="50">
          <cell r="D50" t="str">
            <v>Total</v>
          </cell>
          <cell r="E50"/>
          <cell r="H50"/>
          <cell r="I50"/>
          <cell r="J50"/>
          <cell r="K50"/>
          <cell r="N50"/>
          <cell r="P50"/>
          <cell r="Q50"/>
          <cell r="U50">
            <v>2.9</v>
          </cell>
          <cell r="V50" t="str">
            <v>Hedge accounting. Cash flow hedges</v>
          </cell>
          <cell r="W50" t="str">
            <v>Hedge accounting. Cash flow hedges</v>
          </cell>
        </row>
        <row r="51">
          <cell r="D51" t="str">
            <v>Total</v>
          </cell>
          <cell r="E51"/>
          <cell r="H51"/>
          <cell r="I51"/>
          <cell r="J51"/>
          <cell r="K51"/>
          <cell r="N51"/>
          <cell r="P51"/>
          <cell r="Q51"/>
          <cell r="U51">
            <v>3.7</v>
          </cell>
          <cell r="V51" t="str">
            <v>Hedge accounting. Hedges of net investments in foreign operations</v>
          </cell>
          <cell r="W51" t="str">
            <v>Hedge accounting. Hedges of net investments in foreign operations</v>
          </cell>
        </row>
        <row r="52">
          <cell r="D52" t="str">
            <v>Advanced method</v>
          </cell>
          <cell r="E52"/>
          <cell r="H52"/>
          <cell r="I52"/>
          <cell r="J52"/>
          <cell r="K52"/>
          <cell r="N52"/>
          <cell r="P52"/>
          <cell r="Q52"/>
          <cell r="U52" t="str">
            <v>Zone 1 risk weights for MKR SA TDI general duration-based approach</v>
          </cell>
          <cell r="V52" t="str">
            <v>Hedge accounting. Portfolio Fair value hedges of interest rate risk</v>
          </cell>
          <cell r="W52" t="str">
            <v>Hedge accounting. Portfolio Fair value hedges of interest rate risk</v>
          </cell>
        </row>
        <row r="53">
          <cell r="D53" t="str">
            <v>Standardised Method</v>
          </cell>
          <cell r="E53"/>
          <cell r="H53"/>
          <cell r="I53"/>
          <cell r="J53"/>
          <cell r="K53"/>
          <cell r="N53"/>
          <cell r="P53"/>
          <cell r="Q53"/>
          <cell r="U53" t="str">
            <v>Zone 2 risk weights for MKR SA TDI general duration-based approach</v>
          </cell>
          <cell r="V53" t="str">
            <v>Available-for-sale financial assets</v>
          </cell>
          <cell r="W53" t="str">
            <v>Available-for-sale financial assets</v>
          </cell>
        </row>
        <row r="54">
          <cell r="D54" t="str">
            <v>CR Method for IRB - Equity</v>
          </cell>
          <cell r="E54"/>
          <cell r="H54"/>
          <cell r="I54"/>
          <cell r="J54"/>
          <cell r="K54"/>
          <cell r="N54"/>
          <cell r="P54"/>
          <cell r="Q54"/>
          <cell r="U54">
            <v>0.1</v>
          </cell>
          <cell r="V54" t="str">
            <v>Hedge accounting. Portfolio Cash flow hedges of interest rate risk</v>
          </cell>
          <cell r="W54" t="str">
            <v>Hedge accounting. Portfolio Cash flow hedges of interest rate risk</v>
          </cell>
        </row>
        <row r="55">
          <cell r="D55" t="str">
            <v>Advanced Measurement Approach</v>
          </cell>
          <cell r="E55"/>
          <cell r="H55"/>
          <cell r="I55"/>
          <cell r="J55"/>
          <cell r="K55"/>
          <cell r="N55"/>
          <cell r="P55"/>
          <cell r="Q55"/>
          <cell r="U55" t="str">
            <v>Zone 3 risk weights for MKR SA TDI general duration-based approach</v>
          </cell>
          <cell r="V55" t="str">
            <v>Investment property. Fair value model, Property, plan and equipment. Fair value model</v>
          </cell>
          <cell r="W55" t="str">
            <v>Investment property. Fair value model, Property, plan and equipment. Fair value model</v>
          </cell>
        </row>
        <row r="56">
          <cell r="D56" t="str">
            <v>Standardised Approach</v>
          </cell>
          <cell r="E56"/>
          <cell r="H56"/>
          <cell r="I56"/>
          <cell r="J56"/>
          <cell r="K56"/>
          <cell r="N56"/>
          <cell r="P56"/>
          <cell r="Q56"/>
          <cell r="U56" t="str">
            <v>Reference percentages according to specific reporting obligation</v>
          </cell>
          <cell r="V56" t="str">
            <v>Financial assets held for trading, Trading financial assets</v>
          </cell>
          <cell r="W56" t="str">
            <v>Financial assets held for trading, Trading financial assets</v>
          </cell>
        </row>
        <row r="57">
          <cell r="D57" t="str">
            <v>Standardised Approach - Exposures other than securitisations</v>
          </cell>
          <cell r="E57"/>
          <cell r="H57"/>
          <cell r="I57"/>
          <cell r="J57"/>
          <cell r="K57"/>
          <cell r="N57"/>
          <cell r="P57"/>
          <cell r="Q57"/>
          <cell r="U57">
            <v>0.35</v>
          </cell>
          <cell r="V57" t="str">
            <v>Investment property</v>
          </cell>
          <cell r="W57" t="str">
            <v>Investment property</v>
          </cell>
        </row>
        <row r="58">
          <cell r="D58" t="str">
            <v>Standardised Approach - Securitisation exposures</v>
          </cell>
          <cell r="E58"/>
          <cell r="H58"/>
          <cell r="I58"/>
          <cell r="J58"/>
          <cell r="K58"/>
          <cell r="N58"/>
          <cell r="P58"/>
          <cell r="Q58"/>
          <cell r="U58">
            <v>0.9</v>
          </cell>
          <cell r="V58" t="str">
            <v>Accounting portfolios at fair value for financial assets</v>
          </cell>
          <cell r="W58" t="str">
            <v>Accounting portfolios at fair value for financial assets</v>
          </cell>
        </row>
        <row r="59">
          <cell r="D59" t="str">
            <v>IRB Approach</v>
          </cell>
          <cell r="E59"/>
          <cell r="H59"/>
          <cell r="I59"/>
          <cell r="J59"/>
          <cell r="K59"/>
          <cell r="N59"/>
          <cell r="P59"/>
          <cell r="Q59"/>
          <cell r="U59">
            <v>0.7</v>
          </cell>
          <cell r="V59" t="str">
            <v>Accounting portfolios at a cost-based method for financial assets</v>
          </cell>
          <cell r="W59" t="str">
            <v>Accounting portfolios at a cost-based method for financial assets</v>
          </cell>
        </row>
        <row r="60">
          <cell r="D60" t="str">
            <v>Advanced IRB Approach - Exposures other than equities and securitisations</v>
          </cell>
          <cell r="E60"/>
          <cell r="H60"/>
          <cell r="I60"/>
          <cell r="J60"/>
          <cell r="K60"/>
          <cell r="N60"/>
          <cell r="P60"/>
          <cell r="Q60"/>
          <cell r="U60">
            <v>0.75</v>
          </cell>
          <cell r="V60" t="str">
            <v>Accounting portfolios not measured at fair value through profit or loss for financial instruments</v>
          </cell>
          <cell r="W60" t="str">
            <v>Accounting portfolios not measured at fair value through profit or loss for financial instruments</v>
          </cell>
        </row>
        <row r="61">
          <cell r="D61" t="str">
            <v>Foundation IRB Approach - Exposures other than equities and securitisations</v>
          </cell>
          <cell r="E61"/>
          <cell r="H61"/>
          <cell r="I61"/>
          <cell r="J61"/>
          <cell r="K61"/>
          <cell r="N61"/>
          <cell r="P61"/>
          <cell r="Q61"/>
          <cell r="U61">
            <v>1.1499999999999999</v>
          </cell>
          <cell r="V61" t="str">
            <v>Accounting portfolios for non-trading financial instruments not included in IFRS</v>
          </cell>
          <cell r="W61" t="str">
            <v>Accounting portfolios for non-trading financial instruments not included in IFRS</v>
          </cell>
        </row>
        <row r="62">
          <cell r="D62" t="str">
            <v>IRB approach - Equity</v>
          </cell>
          <cell r="E62"/>
          <cell r="H62"/>
          <cell r="I62"/>
          <cell r="J62"/>
          <cell r="K62"/>
          <cell r="N62"/>
          <cell r="P62"/>
          <cell r="Q62"/>
          <cell r="U62" t="str">
            <v>&gt;0% and &lt;=20%</v>
          </cell>
          <cell r="V62" t="str">
            <v>Accounting portfolios for financial assets subject to impairment</v>
          </cell>
          <cell r="W62" t="str">
            <v>Accounting portfolios for financial assets subject to impairment</v>
          </cell>
        </row>
        <row r="63">
          <cell r="D63" t="str">
            <v>IRB approach - Securitisation exposures</v>
          </cell>
          <cell r="E63"/>
          <cell r="H63"/>
          <cell r="I63"/>
          <cell r="J63"/>
          <cell r="K63"/>
          <cell r="N63"/>
          <cell r="P63"/>
          <cell r="Q63"/>
          <cell r="U63" t="str">
            <v>&gt;20% and &lt;=50%</v>
          </cell>
          <cell r="V63" t="str">
            <v>Accounting portfolios for financial assets non-subject to impairment</v>
          </cell>
          <cell r="W63" t="str">
            <v>Accounting portfolios for financial assets non-subject to impairment</v>
          </cell>
        </row>
        <row r="64">
          <cell r="D64" t="str">
            <v>Methods using external ratings</v>
          </cell>
          <cell r="E64"/>
          <cell r="H64"/>
          <cell r="I64"/>
          <cell r="J64"/>
          <cell r="K64"/>
          <cell r="N64"/>
          <cell r="P64"/>
          <cell r="Q64"/>
          <cell r="U64" t="str">
            <v>Off-balance sheet items with a 100% CCF in the RSA</v>
          </cell>
          <cell r="V64" t="str">
            <v>Accounting portfolios for non-trading financial instruments</v>
          </cell>
          <cell r="W64" t="str">
            <v>Accounting portfolios for non-trading financial instruments</v>
          </cell>
        </row>
        <row r="65">
          <cell r="D65" t="str">
            <v>1250% for positions not subject to any method</v>
          </cell>
          <cell r="E65"/>
          <cell r="H65"/>
          <cell r="I65"/>
          <cell r="J65"/>
          <cell r="K65"/>
          <cell r="N65"/>
          <cell r="P65"/>
          <cell r="Q65"/>
          <cell r="U65" t="str">
            <v>Off-balance sheet items with a 50% CCF in the RSA</v>
          </cell>
          <cell r="V65" t="str">
            <v>Non-trading non-derivative financial assets measured at fair value through profit or loss</v>
          </cell>
          <cell r="W65" t="str">
            <v>Non-trading non-derivative financial assets measured at fair value through profit or loss</v>
          </cell>
        </row>
        <row r="66">
          <cell r="D66" t="str">
            <v>Advanced measurement approaches</v>
          </cell>
          <cell r="E66"/>
          <cell r="H66"/>
          <cell r="I66"/>
          <cell r="J66"/>
          <cell r="K66"/>
          <cell r="N66"/>
          <cell r="P66"/>
          <cell r="Q66"/>
          <cell r="U66" t="str">
            <v>RW_ &gt; 0 and ≤ 12%</v>
          </cell>
          <cell r="V66" t="str">
            <v>Accounting portfolios for trading financial instruments</v>
          </cell>
          <cell r="W66" t="str">
            <v>Accounting portfolios for trading financial instruments</v>
          </cell>
        </row>
        <row r="67">
          <cell r="D67" t="str">
            <v>Look-Through-Approach</v>
          </cell>
          <cell r="E67"/>
          <cell r="H67"/>
          <cell r="I67"/>
          <cell r="J67"/>
          <cell r="K67"/>
          <cell r="N67"/>
          <cell r="P67"/>
          <cell r="Q67"/>
          <cell r="U67" t="str">
            <v>RW_&gt; 100 and ≤ 425%</v>
          </cell>
          <cell r="V67" t="str">
            <v>Non-trading non-derivative financial assets measured at fair value to equity</v>
          </cell>
          <cell r="W67" t="str">
            <v>Non-trading non-derivative financial assets measured at fair value to equity</v>
          </cell>
        </row>
        <row r="68">
          <cell r="D68" t="str">
            <v>Internal Assessment Approach</v>
          </cell>
          <cell r="E68"/>
          <cell r="H68"/>
          <cell r="I68"/>
          <cell r="J68"/>
          <cell r="K68"/>
          <cell r="N68"/>
          <cell r="P68"/>
          <cell r="Q68"/>
          <cell r="U68" t="str">
            <v>RW_&gt; 12 and ≤ 20%</v>
          </cell>
          <cell r="V68" t="str">
            <v>Investments in subsidiaries, joint ventures and associates</v>
          </cell>
          <cell r="W68" t="str">
            <v>Investments in subsidiaries, joint ventures and associates</v>
          </cell>
        </row>
        <row r="69">
          <cell r="D69" t="str">
            <v>Original Exposure Method</v>
          </cell>
          <cell r="E69"/>
          <cell r="H69"/>
          <cell r="I69"/>
          <cell r="J69"/>
          <cell r="K69"/>
          <cell r="N69"/>
          <cell r="P69"/>
          <cell r="Q69"/>
          <cell r="U69" t="str">
            <v>RW_&gt; 20 and ≤ 50%</v>
          </cell>
          <cell r="V69" t="str">
            <v>Loans and receivables</v>
          </cell>
          <cell r="W69" t="str">
            <v>Loans and receivables</v>
          </cell>
        </row>
        <row r="70">
          <cell r="D70" t="str">
            <v>Standardised and IRB Approaches - Exposures other than securitisations and equities</v>
          </cell>
          <cell r="E70"/>
          <cell r="H70"/>
          <cell r="I70"/>
          <cell r="J70"/>
          <cell r="K70"/>
          <cell r="N70"/>
          <cell r="P70"/>
          <cell r="Q70"/>
          <cell r="U70" t="str">
            <v>RW_&gt; 425 and ≤ 1250%</v>
          </cell>
          <cell r="V70" t="str">
            <v>Property, plant and equipment. Fair value model</v>
          </cell>
          <cell r="W70" t="str">
            <v>Property, plant and equipment. Fair value model</v>
          </cell>
        </row>
        <row r="71">
          <cell r="D71" t="str">
            <v>Maturity-based approach</v>
          </cell>
          <cell r="E71"/>
          <cell r="H71"/>
          <cell r="I71"/>
          <cell r="J71"/>
          <cell r="K71"/>
          <cell r="N71"/>
          <cell r="P71"/>
          <cell r="Q71"/>
          <cell r="U71" t="str">
            <v>RW_&gt; 50 and ≤ 75%</v>
          </cell>
          <cell r="V71" t="str">
            <v>Property, plant and equipment. Deemed cost</v>
          </cell>
          <cell r="W71" t="str">
            <v>Property, plant and equipment. Deemed cost</v>
          </cell>
        </row>
        <row r="72">
          <cell r="D72" t="str">
            <v>Approaches for general risk for debt instruments</v>
          </cell>
          <cell r="E72"/>
          <cell r="H72"/>
          <cell r="I72"/>
          <cell r="J72"/>
          <cell r="K72"/>
          <cell r="N72"/>
          <cell r="P72"/>
          <cell r="Q72"/>
          <cell r="U72" t="str">
            <v>RW_&gt; 75 and ≤ 100%</v>
          </cell>
          <cell r="V72" t="str">
            <v>Investment property. Deemed cost</v>
          </cell>
          <cell r="W72" t="str">
            <v>Investment property. Deemed cost</v>
          </cell>
        </row>
        <row r="73">
          <cell r="D73" t="str">
            <v>External rating not available</v>
          </cell>
          <cell r="E73" t="str">
            <v>Financial liabilities held for trading, Trading financial liabilities</v>
          </cell>
          <cell r="H73"/>
          <cell r="I73"/>
          <cell r="J73"/>
          <cell r="K73"/>
          <cell r="N73"/>
          <cell r="P73"/>
          <cell r="Q73"/>
          <cell r="U73"/>
          <cell r="V73"/>
          <cell r="W73" t="str">
            <v>Financial liabilities held for trading, Trading financial liabilities</v>
          </cell>
        </row>
        <row r="74">
          <cell r="D74" t="str">
            <v>Methods to calculate risk weights do not apply</v>
          </cell>
          <cell r="E74" t="str">
            <v>Financial liabilities designated at fair value through profit or loss. Hybrid contracts designated</v>
          </cell>
          <cell r="H74"/>
          <cell r="I74"/>
          <cell r="J74"/>
          <cell r="K74"/>
          <cell r="N74"/>
          <cell r="P74"/>
          <cell r="Q74"/>
          <cell r="U74"/>
          <cell r="V74"/>
          <cell r="W74" t="str">
            <v>Financial liabilities designated at fair value through profit or loss. Hybrid contracts designated</v>
          </cell>
        </row>
        <row r="75">
          <cell r="D75" t="str">
            <v>Risk weighted exposure amounts calculated using PD, LGD and M</v>
          </cell>
          <cell r="E75" t="str">
            <v>Financial liabilities designated at fair value through profit or loss. Evaluation on a fair value basis</v>
          </cell>
          <cell r="H75"/>
          <cell r="I75"/>
          <cell r="J75"/>
          <cell r="K75"/>
          <cell r="N75"/>
          <cell r="P75"/>
          <cell r="Q75"/>
          <cell r="U75"/>
          <cell r="V75"/>
          <cell r="W75" t="str">
            <v>Financial liabilities designated at fair value through profit or loss. Evaluation on a fair value basis</v>
          </cell>
        </row>
        <row r="76">
          <cell r="D76" t="str">
            <v>IRB Risk weighted exposure amounts calculated using RW</v>
          </cell>
          <cell r="E76" t="str">
            <v>Financial liabilities designated at fair value through profit or loss. Accounting mismatch</v>
          </cell>
          <cell r="H76"/>
          <cell r="I76"/>
          <cell r="J76"/>
          <cell r="K76"/>
          <cell r="N76"/>
          <cell r="P76"/>
          <cell r="Q76"/>
          <cell r="U76"/>
          <cell r="V76"/>
          <cell r="W76" t="str">
            <v>Financial liabilities designated at fair value through profit or loss. Accounting mismatch</v>
          </cell>
        </row>
        <row r="77">
          <cell r="D77" t="str">
            <v>Add-on Mark-to market value</v>
          </cell>
          <cell r="E77" t="str">
            <v>Financial assets designated at fair value through profit or loss. Hybrid contracts designated</v>
          </cell>
          <cell r="H77"/>
          <cell r="I77"/>
          <cell r="J77"/>
          <cell r="K77"/>
          <cell r="N77"/>
          <cell r="P77"/>
          <cell r="Q77"/>
          <cell r="U77"/>
          <cell r="V77"/>
          <cell r="W77" t="str">
            <v>Financial assets designated at fair value through profit or loss. Hybrid contracts designated</v>
          </cell>
        </row>
        <row r="78">
          <cell r="D78" t="str">
            <v>Add-on Mark-to-market method - Method 2</v>
          </cell>
          <cell r="E78" t="str">
            <v>Financial assets designated at fair value through profit or loss. Evaluation on a fair value basis</v>
          </cell>
          <cell r="H78"/>
          <cell r="I78"/>
          <cell r="J78"/>
          <cell r="K78"/>
          <cell r="N78"/>
          <cell r="P78"/>
          <cell r="Q78"/>
          <cell r="U78"/>
          <cell r="V78"/>
          <cell r="W78" t="str">
            <v>Financial assets designated at fair value through profit or loss. Evaluation on a fair value basis</v>
          </cell>
        </row>
        <row r="79">
          <cell r="D79" t="str">
            <v>Add-on Mark-to-market method (assuming no netting or CRM)</v>
          </cell>
          <cell r="E79" t="str">
            <v>Classified as held for sale</v>
          </cell>
          <cell r="H79"/>
          <cell r="I79"/>
          <cell r="J79"/>
          <cell r="K79"/>
          <cell r="N79"/>
          <cell r="P79"/>
          <cell r="Q79"/>
          <cell r="U79"/>
          <cell r="V79"/>
          <cell r="W79" t="str">
            <v>Classified as held for sale</v>
          </cell>
        </row>
        <row r="80">
          <cell r="D80" t="str">
            <v>Covered by a netting agreement</v>
          </cell>
          <cell r="E80" t="str">
            <v>Financial assets designated at fair value through profit or loss. Accounting mismatch</v>
          </cell>
          <cell r="H80"/>
          <cell r="I80"/>
          <cell r="J80"/>
          <cell r="K80"/>
          <cell r="N80"/>
          <cell r="P80"/>
          <cell r="Q80"/>
          <cell r="U80"/>
          <cell r="V80"/>
          <cell r="W80" t="str">
            <v>Financial assets designated at fair value through profit or loss. Accounting mismatch</v>
          </cell>
        </row>
        <row r="81">
          <cell r="D81" t="str">
            <v>LR-netting-Method2</v>
          </cell>
          <cell r="E81" t="str">
            <v>Holdings</v>
          </cell>
          <cell r="H81"/>
          <cell r="I81"/>
          <cell r="J81"/>
          <cell r="K81"/>
          <cell r="N81"/>
          <cell r="P81"/>
          <cell r="Q81"/>
          <cell r="U81"/>
          <cell r="V81"/>
          <cell r="W81" t="str">
            <v>Holdings</v>
          </cell>
        </row>
        <row r="82">
          <cell r="D82" t="str">
            <v>LR-netting-Method3</v>
          </cell>
          <cell r="E82" t="str">
            <v>Direct holdings</v>
          </cell>
          <cell r="H82"/>
          <cell r="I82"/>
          <cell r="J82"/>
          <cell r="K82"/>
          <cell r="N82"/>
          <cell r="P82"/>
          <cell r="Q82"/>
          <cell r="U82"/>
          <cell r="V82"/>
          <cell r="W82" t="str">
            <v>Direct holdings</v>
          </cell>
        </row>
        <row r="83">
          <cell r="D83" t="str">
            <v>Market value</v>
          </cell>
          <cell r="E83" t="str">
            <v>Indirect holdings</v>
          </cell>
          <cell r="H83"/>
          <cell r="I83"/>
          <cell r="J83"/>
          <cell r="K83"/>
          <cell r="N83"/>
          <cell r="P83"/>
          <cell r="Q83"/>
          <cell r="U83"/>
          <cell r="V83"/>
          <cell r="W83" t="str">
            <v>Indirect holdings</v>
          </cell>
        </row>
        <row r="84">
          <cell r="D84" t="str">
            <v>Without a netting agreement</v>
          </cell>
          <cell r="E84" t="str">
            <v>Synthetic holdings</v>
          </cell>
          <cell r="H84"/>
          <cell r="I84"/>
          <cell r="J84"/>
          <cell r="K84"/>
          <cell r="N84"/>
          <cell r="P84"/>
          <cell r="Q84"/>
          <cell r="U84"/>
          <cell r="V84"/>
          <cell r="W84" t="str">
            <v>Synthetic holdings</v>
          </cell>
        </row>
        <row r="85">
          <cell r="D85" t="str">
            <v>Without netting</v>
          </cell>
          <cell r="E85" t="str">
            <v>Actual or contigent obligations to buy</v>
          </cell>
          <cell r="H85"/>
          <cell r="I85"/>
          <cell r="J85"/>
          <cell r="K85"/>
          <cell r="N85"/>
          <cell r="P85"/>
          <cell r="Q85"/>
          <cell r="U85"/>
          <cell r="V85"/>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G20"/>
          <cell r="AE20" t="str">
            <v>Customer resources distributed but not managed</v>
          </cell>
        </row>
        <row r="21">
          <cell r="B21" t="str">
            <v>m_Accumulated credit risk adjustments</v>
          </cell>
          <cell r="C21" t="str">
            <v>(-) Other country specific deductions from Original and Additional Own Funds[Country especific]</v>
          </cell>
          <cell r="G21"/>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G22"/>
          <cell r="AE22" t="str">
            <v>Customer resources distributed but not managed. Collective investment</v>
          </cell>
        </row>
        <row r="23">
          <cell r="B23" t="str">
            <v>m_Accumulated write-offs</v>
          </cell>
          <cell r="C23" t="str">
            <v>(-) Others (PT)[Country especific_PT]</v>
          </cell>
          <cell r="G23"/>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G24"/>
          <cell r="AE24" t="str">
            <v>Customer resources distributed but not managed. Other than collective investments, insurance products</v>
          </cell>
        </row>
        <row r="25">
          <cell r="B25" t="str">
            <v>m_Actuarial gains and losses (flow)</v>
          </cell>
          <cell r="C25" t="str">
            <v>(-) Planned dividend and profit sharing[Country especific_FI]</v>
          </cell>
          <cell r="G25"/>
          <cell r="AE25" t="str">
            <v>Fiduciary transactions</v>
          </cell>
        </row>
        <row r="26">
          <cell r="B26" t="str">
            <v>m_Additions (flow)</v>
          </cell>
          <cell r="C26" t="str">
            <v>(-) Qualified participating interest in non financial institutions[Country especific_PT]</v>
          </cell>
          <cell r="G26"/>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G27"/>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G28"/>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G29"/>
          <cell r="AE29" t="str">
            <v>Not applicable/All activities</v>
          </cell>
        </row>
        <row r="30">
          <cell r="B30" t="str">
            <v>m_Adjustment residual amount</v>
          </cell>
          <cell r="C30" t="str">
            <v>(-) Value adjustments for risks arising from securitisation transactions not reflected in the accounting[Country especific_PT]</v>
          </cell>
          <cell r="G30"/>
          <cell r="AE30" t="str">
            <v>Payment and settlement</v>
          </cell>
        </row>
        <row r="31">
          <cell r="B31" t="str">
            <v>m_Adjustment residual amount (flow)</v>
          </cell>
          <cell r="C31" t="str">
            <v>(-)Deferred tax assets, unaudited profit carried forward, interim dividends paid and foreseeable dividend payments[Country especific_LU]</v>
          </cell>
          <cell r="G31"/>
          <cell r="AE31" t="str">
            <v>Payment services</v>
          </cell>
        </row>
        <row r="32">
          <cell r="B32" t="str">
            <v>m_Adjustment to the risk-weighted exposure amount due to maturity mismatches</v>
          </cell>
          <cell r="C32" t="str">
            <v>(-)Other PP[Country especific_SI]</v>
          </cell>
          <cell r="G32"/>
          <cell r="AE32" t="str">
            <v>Retail Banking</v>
          </cell>
        </row>
        <row r="33">
          <cell r="B33" t="str">
            <v>m_Adjustment to the risk-weighted exposure amount due to maturity mismatches (CR SEC IRB)</v>
          </cell>
          <cell r="C33" t="str">
            <v>Accounting hedges</v>
          </cell>
          <cell r="G33"/>
          <cell r="AE33" t="str">
            <v>Retail Brokerage</v>
          </cell>
        </row>
        <row r="34">
          <cell r="B34" t="str">
            <v>m_Adjustment to the risk-weighted exposure amount due to maturity mismatches (CR SEC SA)</v>
          </cell>
          <cell r="C34" t="str">
            <v>Accounting Hedges. Fair value changes of the hedged item attributable to the hedged risk</v>
          </cell>
          <cell r="G34"/>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G35"/>
          <cell r="AE35" t="str">
            <v>Securities. Issuances</v>
          </cell>
        </row>
        <row r="36">
          <cell r="B36" t="str">
            <v>m_Adjustment to weighted securitisation value used for MKR purposes</v>
          </cell>
          <cell r="C36" t="str">
            <v xml:space="preserve">Accounting Hedges. Ineffectiveness in profit or loss from cash flow hedges </v>
          </cell>
          <cell r="G36"/>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G37"/>
          <cell r="AE37" t="str">
            <v>Securities. Transfer orders</v>
          </cell>
        </row>
        <row r="38">
          <cell r="B38" t="str">
            <v>m_All changes in Equity (flow)</v>
          </cell>
          <cell r="C38" t="str">
            <v>Accruals and deferred income</v>
          </cell>
          <cell r="G38"/>
          <cell r="AE38" t="str">
            <v>Servicing fees from securitization activities</v>
          </cell>
        </row>
        <row r="39">
          <cell r="B39" t="str">
            <v>m_All changes in Provisions (flow)</v>
          </cell>
          <cell r="C39" t="str">
            <v>Accumulated other comprehensive income</v>
          </cell>
          <cell r="G39"/>
          <cell r="AE39" t="str">
            <v>Structured finance</v>
          </cell>
        </row>
        <row r="40">
          <cell r="B40" t="str">
            <v>m_All price risks capital charge for CTP 12 weeks average</v>
          </cell>
          <cell r="C40" t="str">
            <v>Accumulated other comprehensive income, Fair value reserve</v>
          </cell>
          <cell r="G40"/>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0.xml"/><Relationship Id="rId1" Type="http://schemas.openxmlformats.org/officeDocument/2006/relationships/printerSettings" Target="../printerSettings/printerSettings6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12B9D-6447-4E5B-A64B-C06FAFCB2E70}">
  <sheetPr codeName="Ark1">
    <tabColor rgb="FF005C3C"/>
  </sheetPr>
  <dimension ref="B2:V122"/>
  <sheetViews>
    <sheetView topLeftCell="A7" workbookViewId="0">
      <selection activeCell="F35" sqref="F35"/>
    </sheetView>
  </sheetViews>
  <sheetFormatPr defaultColWidth="8" defaultRowHeight="15" x14ac:dyDescent="0.25"/>
  <cols>
    <col min="1" max="3" width="3.125" style="2" customWidth="1"/>
    <col min="4" max="4" width="2.375" style="2" customWidth="1"/>
    <col min="5" max="5" width="4.125" style="2" customWidth="1"/>
    <col min="6" max="6" width="79.375" style="2" customWidth="1"/>
    <col min="7" max="7" width="2.375" style="2" customWidth="1"/>
    <col min="8" max="9" width="3.125" style="2" customWidth="1"/>
    <col min="10" max="12" width="8" style="2"/>
    <col min="13" max="14" width="8" style="2" customWidth="1"/>
    <col min="15" max="16384" width="8" style="2"/>
  </cols>
  <sheetData>
    <row r="2" spans="2:22" x14ac:dyDescent="0.25">
      <c r="B2" s="1"/>
      <c r="C2" s="1"/>
      <c r="D2" s="1"/>
      <c r="E2" s="1"/>
      <c r="F2" s="1"/>
      <c r="G2" s="1"/>
      <c r="H2" s="1"/>
      <c r="I2" s="1"/>
    </row>
    <row r="3" spans="2:22" x14ac:dyDescent="0.25">
      <c r="B3" s="1"/>
      <c r="C3" s="1"/>
      <c r="D3" s="1"/>
      <c r="E3" s="1"/>
      <c r="F3" s="1"/>
      <c r="G3" s="1"/>
      <c r="H3" s="1"/>
      <c r="I3" s="1"/>
    </row>
    <row r="4" spans="2:22" x14ac:dyDescent="0.25">
      <c r="B4" s="1"/>
      <c r="C4" s="1"/>
      <c r="D4" s="1"/>
      <c r="E4" s="1"/>
      <c r="F4" s="1"/>
      <c r="G4" s="1"/>
      <c r="H4" s="1"/>
      <c r="I4" s="1"/>
    </row>
    <row r="5" spans="2:22" x14ac:dyDescent="0.25">
      <c r="B5" s="1"/>
      <c r="C5" s="1"/>
      <c r="D5" s="1"/>
      <c r="E5" s="1"/>
      <c r="F5" s="1"/>
      <c r="G5" s="1"/>
      <c r="H5" s="1"/>
      <c r="I5" s="1"/>
    </row>
    <row r="6" spans="2:22" x14ac:dyDescent="0.25">
      <c r="B6" s="1"/>
      <c r="C6" s="1"/>
      <c r="D6" s="1"/>
      <c r="E6" s="1"/>
      <c r="F6" s="1"/>
      <c r="G6" s="1"/>
      <c r="H6" s="1"/>
      <c r="I6" s="1"/>
    </row>
    <row r="7" spans="2:22" x14ac:dyDescent="0.25">
      <c r="B7" s="1"/>
      <c r="C7" s="1"/>
      <c r="D7" s="1"/>
      <c r="E7" s="1"/>
      <c r="F7" s="1"/>
      <c r="G7" s="1"/>
      <c r="H7" s="1"/>
      <c r="I7" s="1"/>
    </row>
    <row r="8" spans="2:22" ht="15.75" thickBot="1" x14ac:dyDescent="0.3">
      <c r="B8" s="1"/>
      <c r="C8" s="1"/>
      <c r="D8" s="1"/>
      <c r="E8" s="1"/>
      <c r="F8" s="1"/>
      <c r="G8" s="1"/>
      <c r="H8" s="1"/>
      <c r="I8" s="1"/>
    </row>
    <row r="9" spans="2:22" ht="27.75" customHeight="1" thickBot="1" x14ac:dyDescent="0.3">
      <c r="B9" s="1"/>
      <c r="C9" s="1"/>
      <c r="D9" s="1053" t="s">
        <v>0</v>
      </c>
      <c r="E9" s="1054"/>
      <c r="F9" s="1054"/>
      <c r="G9" s="3"/>
      <c r="H9" s="4"/>
      <c r="I9" s="4"/>
      <c r="J9" s="5"/>
      <c r="K9" s="6"/>
      <c r="L9" s="6"/>
      <c r="M9" s="6"/>
      <c r="N9" s="6"/>
      <c r="O9" s="6"/>
      <c r="P9" s="6"/>
      <c r="Q9" s="6"/>
      <c r="R9" s="6"/>
      <c r="S9" s="6"/>
      <c r="T9" s="6"/>
      <c r="U9" s="6"/>
      <c r="V9" s="6"/>
    </row>
    <row r="10" spans="2:22" x14ac:dyDescent="0.25">
      <c r="B10" s="1"/>
      <c r="C10" s="1"/>
      <c r="D10" s="7" t="s">
        <v>1</v>
      </c>
      <c r="E10" s="1"/>
      <c r="F10" s="1"/>
      <c r="G10" s="8"/>
      <c r="H10" s="1"/>
      <c r="I10" s="9"/>
      <c r="J10" s="6"/>
      <c r="K10" s="6"/>
      <c r="L10" s="6"/>
      <c r="M10" s="6"/>
      <c r="N10" s="6"/>
      <c r="O10" s="6"/>
      <c r="P10" s="6"/>
      <c r="Q10" s="6"/>
      <c r="R10" s="6"/>
      <c r="S10" s="6"/>
      <c r="T10" s="6"/>
      <c r="U10" s="6"/>
      <c r="V10" s="6"/>
    </row>
    <row r="11" spans="2:22" x14ac:dyDescent="0.25">
      <c r="B11" s="1"/>
      <c r="C11" s="1"/>
      <c r="D11" s="7"/>
      <c r="E11" s="1"/>
      <c r="F11" s="10"/>
      <c r="G11" s="11"/>
      <c r="H11" s="1"/>
      <c r="I11" s="9"/>
      <c r="J11" s="6"/>
      <c r="K11" s="6"/>
      <c r="L11" s="6"/>
      <c r="M11" s="6"/>
      <c r="N11" s="6"/>
      <c r="O11" s="6"/>
      <c r="P11" s="6"/>
      <c r="Q11" s="6"/>
      <c r="R11" s="6"/>
      <c r="S11" s="6"/>
      <c r="T11" s="6"/>
      <c r="U11" s="6"/>
      <c r="V11" s="6"/>
    </row>
    <row r="12" spans="2:22" ht="20.25" x14ac:dyDescent="0.3">
      <c r="B12" s="1"/>
      <c r="C12" s="1"/>
      <c r="D12" s="12"/>
      <c r="E12" s="13" t="s">
        <v>2</v>
      </c>
      <c r="F12" s="14"/>
      <c r="G12" s="15"/>
      <c r="H12" s="16"/>
      <c r="I12" s="17"/>
      <c r="J12" s="6"/>
      <c r="K12" s="6"/>
      <c r="L12" s="6"/>
      <c r="M12" s="6"/>
      <c r="N12" s="6"/>
      <c r="O12" s="6"/>
      <c r="P12" s="6"/>
      <c r="Q12" s="6"/>
      <c r="R12" s="6"/>
      <c r="S12" s="6"/>
      <c r="T12" s="6"/>
      <c r="U12" s="6"/>
      <c r="V12" s="6"/>
    </row>
    <row r="13" spans="2:22" ht="5.25" customHeight="1" x14ac:dyDescent="0.25">
      <c r="B13" s="1"/>
      <c r="C13" s="1"/>
      <c r="D13" s="12"/>
      <c r="E13" s="18"/>
      <c r="F13" s="19"/>
      <c r="G13" s="20"/>
      <c r="H13" s="16"/>
      <c r="I13" s="17"/>
      <c r="J13" s="6"/>
      <c r="K13" s="6"/>
      <c r="L13" s="6"/>
      <c r="M13" s="6"/>
      <c r="N13" s="6"/>
      <c r="O13" s="6"/>
      <c r="P13" s="6"/>
      <c r="Q13" s="6"/>
      <c r="R13" s="6"/>
      <c r="S13" s="6"/>
      <c r="T13" s="6"/>
      <c r="U13" s="6"/>
      <c r="V13" s="6"/>
    </row>
    <row r="14" spans="2:22" x14ac:dyDescent="0.25">
      <c r="B14" s="1"/>
      <c r="C14" s="1"/>
      <c r="D14" s="21"/>
      <c r="E14" s="16" t="s">
        <v>3</v>
      </c>
      <c r="F14" s="16"/>
      <c r="G14" s="22"/>
      <c r="H14" s="16"/>
      <c r="I14" s="17"/>
      <c r="J14" s="6"/>
      <c r="K14" s="6"/>
      <c r="L14" s="6"/>
      <c r="M14" s="6"/>
      <c r="N14" s="6"/>
      <c r="O14" s="6"/>
      <c r="P14" s="6"/>
      <c r="Q14" s="6"/>
      <c r="R14" s="6"/>
      <c r="S14" s="6"/>
      <c r="T14" s="6"/>
      <c r="U14" s="6"/>
      <c r="V14" s="6"/>
    </row>
    <row r="15" spans="2:22" x14ac:dyDescent="0.25">
      <c r="B15" s="1"/>
      <c r="C15" s="1"/>
      <c r="D15" s="21"/>
      <c r="E15" s="16"/>
      <c r="F15" s="23" t="s">
        <v>4</v>
      </c>
      <c r="G15" s="24"/>
      <c r="H15" s="16"/>
      <c r="I15" s="9"/>
      <c r="J15" s="6"/>
      <c r="K15" s="6"/>
      <c r="L15" s="6"/>
      <c r="M15" s="6"/>
      <c r="N15" s="6" t="s">
        <v>5</v>
      </c>
      <c r="O15" s="6"/>
      <c r="P15" s="6"/>
      <c r="Q15" s="6"/>
      <c r="R15" s="6"/>
      <c r="S15" s="6"/>
      <c r="T15" s="6"/>
      <c r="U15" s="6"/>
      <c r="V15" s="6"/>
    </row>
    <row r="16" spans="2:22" x14ac:dyDescent="0.25">
      <c r="B16" s="1"/>
      <c r="C16" s="1"/>
      <c r="D16" s="21"/>
      <c r="E16" s="16"/>
      <c r="F16" s="23" t="s">
        <v>6</v>
      </c>
      <c r="G16" s="24"/>
      <c r="H16" s="16"/>
      <c r="I16" s="9"/>
      <c r="J16" s="6"/>
      <c r="K16" s="6"/>
      <c r="L16" s="6"/>
      <c r="M16" s="6"/>
      <c r="N16" s="6"/>
      <c r="O16" s="6"/>
      <c r="P16" s="6"/>
      <c r="Q16" s="6"/>
      <c r="R16" s="6"/>
      <c r="S16" s="6"/>
      <c r="T16" s="6"/>
      <c r="U16" s="6"/>
      <c r="V16" s="6"/>
    </row>
    <row r="17" spans="2:22" x14ac:dyDescent="0.25">
      <c r="B17" s="1"/>
      <c r="C17" s="1"/>
      <c r="D17" s="21"/>
      <c r="E17" s="16"/>
      <c r="F17" s="23" t="s">
        <v>7</v>
      </c>
      <c r="G17" s="24"/>
      <c r="H17" s="16"/>
      <c r="I17" s="9"/>
      <c r="J17" s="6"/>
      <c r="K17" s="6"/>
      <c r="L17" s="6"/>
      <c r="M17" s="6"/>
      <c r="N17" s="6"/>
      <c r="O17" s="6"/>
      <c r="P17" s="6"/>
      <c r="Q17" s="6"/>
      <c r="R17" s="6"/>
      <c r="S17" s="6"/>
      <c r="T17" s="6"/>
      <c r="U17" s="6"/>
      <c r="V17" s="6"/>
    </row>
    <row r="18" spans="2:22" x14ac:dyDescent="0.25">
      <c r="B18" s="1"/>
      <c r="C18" s="1"/>
      <c r="D18" s="21"/>
      <c r="E18" s="16"/>
      <c r="F18" s="23" t="s">
        <v>8</v>
      </c>
      <c r="G18" s="24"/>
      <c r="H18" s="1"/>
      <c r="I18" s="9"/>
      <c r="J18" s="6"/>
      <c r="K18" s="6"/>
      <c r="L18" s="6"/>
      <c r="M18" s="6"/>
      <c r="N18" s="6"/>
      <c r="O18" s="6"/>
      <c r="P18" s="6"/>
      <c r="Q18" s="6"/>
      <c r="R18" s="6"/>
      <c r="S18" s="6"/>
      <c r="T18" s="6"/>
      <c r="U18" s="6"/>
      <c r="V18" s="6"/>
    </row>
    <row r="19" spans="2:22" x14ac:dyDescent="0.25">
      <c r="B19" s="1"/>
      <c r="C19" s="1"/>
      <c r="D19" s="21"/>
      <c r="E19" s="16"/>
      <c r="F19" s="23"/>
      <c r="G19" s="24"/>
      <c r="H19" s="1"/>
      <c r="I19" s="9"/>
      <c r="J19" s="6"/>
      <c r="K19" s="6"/>
      <c r="L19" s="6"/>
      <c r="M19" s="6"/>
      <c r="N19" s="6"/>
      <c r="O19" s="6"/>
      <c r="P19" s="6"/>
      <c r="Q19" s="6"/>
      <c r="R19" s="6"/>
      <c r="S19" s="6"/>
      <c r="T19" s="6"/>
      <c r="U19" s="6"/>
      <c r="V19" s="6"/>
    </row>
    <row r="20" spans="2:22" x14ac:dyDescent="0.25">
      <c r="B20" s="1"/>
      <c r="C20" s="1"/>
      <c r="D20" s="21"/>
      <c r="E20" s="16"/>
      <c r="F20" s="25"/>
      <c r="G20" s="26"/>
      <c r="H20" s="1"/>
      <c r="I20" s="9"/>
      <c r="J20" s="6"/>
      <c r="K20" s="6"/>
      <c r="L20" s="6"/>
      <c r="M20" s="6"/>
      <c r="N20" s="6"/>
      <c r="O20" s="6"/>
      <c r="P20" s="6"/>
      <c r="Q20" s="6"/>
      <c r="R20" s="6"/>
      <c r="S20" s="6"/>
      <c r="T20" s="6"/>
      <c r="U20" s="6"/>
      <c r="V20" s="6"/>
    </row>
    <row r="21" spans="2:22" x14ac:dyDescent="0.25">
      <c r="B21" s="1"/>
      <c r="C21" s="1"/>
      <c r="D21" s="21"/>
      <c r="E21" s="16" t="s">
        <v>9</v>
      </c>
      <c r="F21" s="27"/>
      <c r="G21" s="28"/>
      <c r="H21" s="1"/>
      <c r="I21" s="9"/>
      <c r="J21" s="6"/>
      <c r="K21" s="6"/>
      <c r="L21" s="6"/>
      <c r="M21" s="6"/>
      <c r="N21" s="6"/>
      <c r="O21" s="6"/>
      <c r="P21" s="6"/>
      <c r="Q21" s="6"/>
      <c r="R21" s="6"/>
      <c r="S21" s="6"/>
      <c r="T21" s="6"/>
      <c r="U21" s="6"/>
      <c r="V21" s="6"/>
    </row>
    <row r="22" spans="2:22" x14ac:dyDescent="0.25">
      <c r="B22" s="1"/>
      <c r="C22" s="1"/>
      <c r="D22" s="21"/>
      <c r="E22" s="16"/>
      <c r="F22" s="23" t="s">
        <v>10</v>
      </c>
      <c r="G22" s="24"/>
      <c r="H22" s="1"/>
      <c r="I22" s="9"/>
      <c r="J22" s="6"/>
      <c r="K22" s="6"/>
      <c r="L22" s="6"/>
      <c r="M22" s="6"/>
      <c r="N22" s="6"/>
      <c r="O22" s="6"/>
      <c r="P22" s="6"/>
      <c r="Q22" s="6"/>
      <c r="R22" s="6"/>
      <c r="S22" s="6"/>
      <c r="T22" s="6"/>
      <c r="U22" s="6"/>
      <c r="V22" s="6"/>
    </row>
    <row r="23" spans="2:22" x14ac:dyDescent="0.25">
      <c r="B23" s="1"/>
      <c r="C23" s="1"/>
      <c r="D23" s="21"/>
      <c r="E23" s="384"/>
      <c r="F23" s="24" t="s">
        <v>11</v>
      </c>
      <c r="G23" s="24"/>
      <c r="H23" s="1"/>
      <c r="I23" s="9"/>
      <c r="J23" s="6"/>
      <c r="K23" s="6"/>
      <c r="L23" s="6"/>
      <c r="M23" s="6"/>
      <c r="N23" s="6"/>
      <c r="O23" s="6"/>
      <c r="P23" s="6"/>
      <c r="Q23" s="6"/>
      <c r="R23" s="6"/>
      <c r="S23" s="6"/>
      <c r="T23" s="6"/>
      <c r="U23" s="6"/>
      <c r="V23" s="6"/>
    </row>
    <row r="24" spans="2:22" x14ac:dyDescent="0.25">
      <c r="B24" s="1"/>
      <c r="C24" s="1"/>
      <c r="D24" s="21"/>
      <c r="E24" s="384"/>
      <c r="F24" s="24" t="s">
        <v>12</v>
      </c>
      <c r="G24" s="24"/>
      <c r="H24" s="1"/>
      <c r="I24" s="9"/>
      <c r="J24" s="6"/>
      <c r="K24" s="6"/>
      <c r="L24" s="6"/>
      <c r="M24" s="6"/>
      <c r="N24" s="6"/>
      <c r="O24" s="6"/>
      <c r="P24" s="6"/>
      <c r="Q24" s="6"/>
      <c r="R24" s="6"/>
      <c r="S24" s="6"/>
      <c r="T24" s="6"/>
      <c r="U24" s="6"/>
      <c r="V24" s="6"/>
    </row>
    <row r="25" spans="2:22" x14ac:dyDescent="0.25">
      <c r="B25" s="1"/>
      <c r="C25" s="1"/>
      <c r="D25" s="21"/>
      <c r="E25" s="16"/>
      <c r="F25" s="27"/>
      <c r="G25" s="28"/>
      <c r="H25" s="1"/>
      <c r="I25" s="9"/>
      <c r="J25" s="6"/>
      <c r="K25" s="6"/>
      <c r="L25" s="6"/>
      <c r="M25" s="6"/>
      <c r="N25" s="6"/>
      <c r="O25" s="6"/>
      <c r="P25" s="6"/>
      <c r="Q25" s="6"/>
      <c r="R25" s="6"/>
      <c r="S25" s="6"/>
      <c r="T25" s="6"/>
      <c r="U25" s="6"/>
      <c r="V25" s="6"/>
    </row>
    <row r="26" spans="2:22" x14ac:dyDescent="0.25">
      <c r="B26" s="1"/>
      <c r="C26" s="1"/>
      <c r="D26" s="21"/>
      <c r="E26" s="23" t="s">
        <v>13</v>
      </c>
      <c r="F26" s="25"/>
      <c r="G26" s="26"/>
      <c r="H26" s="1"/>
      <c r="I26" s="9"/>
      <c r="J26" s="6"/>
      <c r="K26" s="6"/>
      <c r="L26" s="6"/>
      <c r="M26" s="6"/>
      <c r="N26" s="6"/>
      <c r="O26" s="6"/>
      <c r="P26" s="6"/>
      <c r="Q26" s="6"/>
      <c r="R26" s="6"/>
      <c r="S26" s="6"/>
      <c r="T26" s="6"/>
      <c r="U26" s="6"/>
      <c r="V26" s="6"/>
    </row>
    <row r="27" spans="2:22" x14ac:dyDescent="0.25">
      <c r="B27" s="1"/>
      <c r="C27" s="1"/>
      <c r="D27" s="21"/>
      <c r="E27" s="23"/>
      <c r="F27" s="23" t="s">
        <v>14</v>
      </c>
      <c r="G27" s="24"/>
      <c r="H27" s="1"/>
      <c r="I27" s="9"/>
      <c r="J27" s="6"/>
      <c r="K27" s="6"/>
      <c r="L27" s="6"/>
      <c r="M27" s="6"/>
      <c r="N27" s="6"/>
      <c r="O27" s="6"/>
      <c r="P27" s="6"/>
      <c r="Q27" s="6"/>
      <c r="R27" s="6"/>
      <c r="S27" s="6"/>
      <c r="T27" s="6"/>
      <c r="U27" s="6"/>
      <c r="V27" s="6"/>
    </row>
    <row r="28" spans="2:22" x14ac:dyDescent="0.25">
      <c r="B28" s="1"/>
      <c r="C28" s="1"/>
      <c r="D28" s="21"/>
      <c r="E28" s="16"/>
      <c r="F28" s="23" t="s">
        <v>15</v>
      </c>
      <c r="G28" s="24"/>
      <c r="H28" s="1"/>
      <c r="I28" s="9"/>
      <c r="J28" s="6"/>
      <c r="K28" s="6"/>
      <c r="L28" s="6"/>
      <c r="M28" s="6"/>
      <c r="N28" s="6"/>
      <c r="O28" s="6"/>
      <c r="P28" s="6"/>
      <c r="Q28" s="6"/>
      <c r="R28" s="6"/>
      <c r="S28" s="6"/>
      <c r="T28" s="6"/>
      <c r="U28" s="6"/>
      <c r="V28" s="6"/>
    </row>
    <row r="29" spans="2:22" x14ac:dyDescent="0.25">
      <c r="B29" s="1"/>
      <c r="C29" s="1"/>
      <c r="D29" s="21"/>
      <c r="E29" s="16"/>
      <c r="F29" s="23" t="s">
        <v>16</v>
      </c>
      <c r="G29" s="24"/>
      <c r="H29" s="1"/>
      <c r="I29" s="9"/>
      <c r="J29" s="6"/>
      <c r="K29" s="6"/>
      <c r="L29" s="6"/>
      <c r="M29" s="6"/>
      <c r="N29" s="6"/>
      <c r="O29" s="6"/>
      <c r="P29" s="6"/>
      <c r="Q29" s="6"/>
      <c r="R29" s="6"/>
      <c r="S29" s="6"/>
      <c r="T29" s="6"/>
      <c r="U29" s="6"/>
      <c r="V29" s="6"/>
    </row>
    <row r="30" spans="2:22" x14ac:dyDescent="0.25">
      <c r="B30" s="1"/>
      <c r="C30" s="1"/>
      <c r="D30" s="21"/>
      <c r="E30" s="16"/>
      <c r="F30" s="23" t="s">
        <v>17</v>
      </c>
      <c r="G30" s="24"/>
      <c r="H30" s="1"/>
      <c r="I30" s="9"/>
      <c r="J30" s="6"/>
      <c r="K30" s="6"/>
      <c r="L30" s="6"/>
      <c r="M30" s="6"/>
      <c r="N30" s="6"/>
      <c r="O30" s="6"/>
      <c r="P30" s="6"/>
      <c r="Q30" s="6"/>
      <c r="R30" s="6"/>
      <c r="S30" s="6"/>
      <c r="T30" s="6"/>
      <c r="U30" s="6"/>
      <c r="V30" s="6"/>
    </row>
    <row r="31" spans="2:22" x14ac:dyDescent="0.25">
      <c r="B31" s="1"/>
      <c r="C31" s="1"/>
      <c r="D31" s="21"/>
      <c r="E31" s="1"/>
      <c r="F31" s="23" t="s">
        <v>18</v>
      </c>
      <c r="G31" s="24"/>
      <c r="H31" s="1"/>
      <c r="I31" s="9"/>
      <c r="J31" s="6"/>
      <c r="K31" s="6"/>
      <c r="L31" s="6"/>
      <c r="M31" s="6"/>
      <c r="N31" s="6"/>
      <c r="O31" s="6"/>
      <c r="P31" s="6"/>
      <c r="Q31" s="6"/>
      <c r="R31" s="6"/>
      <c r="S31" s="6"/>
      <c r="T31" s="6"/>
      <c r="U31" s="6"/>
      <c r="V31" s="6"/>
    </row>
    <row r="32" spans="2:22" x14ac:dyDescent="0.25">
      <c r="B32" s="1"/>
      <c r="C32" s="1"/>
      <c r="D32" s="21"/>
      <c r="E32" s="1"/>
      <c r="F32" s="23" t="s">
        <v>19</v>
      </c>
      <c r="G32" s="24"/>
      <c r="H32" s="1"/>
      <c r="I32" s="9"/>
    </row>
    <row r="33" spans="2:9" x14ac:dyDescent="0.25">
      <c r="B33" s="1"/>
      <c r="C33" s="1"/>
      <c r="D33" s="21"/>
      <c r="E33" s="1"/>
      <c r="F33" s="23" t="s">
        <v>20</v>
      </c>
      <c r="G33" s="24"/>
      <c r="H33" s="1"/>
      <c r="I33" s="9"/>
    </row>
    <row r="34" spans="2:9" x14ac:dyDescent="0.25">
      <c r="B34" s="1"/>
      <c r="C34" s="1"/>
      <c r="D34" s="21"/>
      <c r="E34" s="1"/>
      <c r="F34" s="23" t="s">
        <v>21</v>
      </c>
      <c r="G34" s="24"/>
      <c r="H34" s="1"/>
      <c r="I34" s="9"/>
    </row>
    <row r="35" spans="2:9" x14ac:dyDescent="0.25">
      <c r="B35" s="1"/>
      <c r="C35" s="1"/>
      <c r="D35" s="21"/>
      <c r="E35" s="1"/>
      <c r="F35" s="23" t="s">
        <v>1386</v>
      </c>
      <c r="G35" s="24"/>
      <c r="H35" s="1"/>
      <c r="I35" s="9"/>
    </row>
    <row r="36" spans="2:9" x14ac:dyDescent="0.25">
      <c r="B36" s="1"/>
      <c r="C36" s="1"/>
      <c r="D36" s="21"/>
      <c r="E36" s="1"/>
      <c r="F36" s="23" t="s">
        <v>22</v>
      </c>
      <c r="G36" s="24"/>
      <c r="H36" s="1"/>
      <c r="I36" s="1"/>
    </row>
    <row r="37" spans="2:9" x14ac:dyDescent="0.25">
      <c r="B37" s="1"/>
      <c r="C37" s="1"/>
      <c r="D37" s="21"/>
      <c r="E37" s="16"/>
      <c r="F37" s="23" t="s">
        <v>23</v>
      </c>
      <c r="G37" s="24"/>
      <c r="H37" s="1"/>
      <c r="I37" s="1"/>
    </row>
    <row r="38" spans="2:9" x14ac:dyDescent="0.25">
      <c r="B38" s="1"/>
      <c r="C38" s="1"/>
      <c r="D38" s="21"/>
      <c r="E38" s="16"/>
      <c r="F38" s="23" t="s">
        <v>24</v>
      </c>
      <c r="G38" s="24"/>
      <c r="H38" s="1"/>
      <c r="I38" s="1"/>
    </row>
    <row r="39" spans="2:9" x14ac:dyDescent="0.25">
      <c r="B39" s="1"/>
      <c r="C39" s="1"/>
      <c r="D39" s="21"/>
      <c r="E39" s="31"/>
      <c r="F39" s="19"/>
      <c r="G39" s="20"/>
      <c r="H39" s="1"/>
      <c r="I39" s="1"/>
    </row>
    <row r="40" spans="2:9" x14ac:dyDescent="0.25">
      <c r="B40" s="1"/>
      <c r="C40" s="1"/>
      <c r="D40" s="21"/>
      <c r="E40" s="23" t="s">
        <v>25</v>
      </c>
      <c r="F40" s="19"/>
      <c r="G40" s="20"/>
      <c r="H40" s="1"/>
      <c r="I40" s="1"/>
    </row>
    <row r="41" spans="2:9" ht="30" x14ac:dyDescent="0.25">
      <c r="B41" s="1"/>
      <c r="C41" s="1"/>
      <c r="D41" s="21"/>
      <c r="E41" s="31"/>
      <c r="F41" s="29" t="s">
        <v>26</v>
      </c>
      <c r="G41" s="30"/>
      <c r="H41" s="1"/>
      <c r="I41" s="1"/>
    </row>
    <row r="42" spans="2:9" x14ac:dyDescent="0.25">
      <c r="B42" s="1"/>
      <c r="C42" s="1"/>
      <c r="D42" s="21"/>
      <c r="E42" s="23"/>
      <c r="F42" s="23" t="s">
        <v>27</v>
      </c>
      <c r="G42" s="24"/>
      <c r="H42" s="1"/>
      <c r="I42" s="1"/>
    </row>
    <row r="43" spans="2:9" x14ac:dyDescent="0.25">
      <c r="B43" s="1"/>
      <c r="C43" s="1"/>
      <c r="D43" s="21"/>
      <c r="E43" s="23"/>
      <c r="F43" s="27"/>
      <c r="G43" s="28"/>
      <c r="H43" s="1"/>
      <c r="I43" s="1"/>
    </row>
    <row r="44" spans="2:9" x14ac:dyDescent="0.25">
      <c r="B44" s="1"/>
      <c r="C44" s="1"/>
      <c r="D44" s="21"/>
      <c r="E44" s="23" t="s">
        <v>28</v>
      </c>
      <c r="F44" s="27"/>
      <c r="G44" s="28"/>
      <c r="H44" s="1"/>
      <c r="I44" s="1"/>
    </row>
    <row r="45" spans="2:9" x14ac:dyDescent="0.25">
      <c r="B45" s="1"/>
      <c r="C45" s="1"/>
      <c r="D45" s="21"/>
      <c r="E45" s="23"/>
      <c r="F45" s="23" t="s">
        <v>29</v>
      </c>
      <c r="G45" s="24"/>
      <c r="H45" s="1"/>
      <c r="I45" s="1"/>
    </row>
    <row r="46" spans="2:9" x14ac:dyDescent="0.25">
      <c r="B46" s="1"/>
      <c r="C46" s="1"/>
      <c r="D46" s="21"/>
      <c r="E46" s="23"/>
      <c r="F46" s="23" t="s">
        <v>30</v>
      </c>
      <c r="G46" s="24"/>
      <c r="H46" s="1"/>
      <c r="I46" s="1"/>
    </row>
    <row r="47" spans="2:9" ht="30" x14ac:dyDescent="0.25">
      <c r="B47" s="1"/>
      <c r="C47" s="1"/>
      <c r="D47" s="21"/>
      <c r="E47" s="31"/>
      <c r="F47" s="29" t="s">
        <v>31</v>
      </c>
      <c r="G47" s="30"/>
      <c r="H47" s="1"/>
      <c r="I47" s="1"/>
    </row>
    <row r="48" spans="2:9" x14ac:dyDescent="0.25">
      <c r="B48" s="1"/>
      <c r="C48" s="1"/>
      <c r="D48" s="21"/>
      <c r="E48" s="31"/>
      <c r="F48" s="27"/>
      <c r="G48" s="28"/>
      <c r="H48" s="1"/>
      <c r="I48" s="1"/>
    </row>
    <row r="49" spans="2:9" x14ac:dyDescent="0.25">
      <c r="B49" s="1"/>
      <c r="C49" s="1"/>
      <c r="D49" s="21"/>
      <c r="E49" s="31" t="s">
        <v>32</v>
      </c>
      <c r="F49" s="27"/>
      <c r="G49" s="28"/>
      <c r="H49" s="1"/>
      <c r="I49" s="1"/>
    </row>
    <row r="50" spans="2:9" x14ac:dyDescent="0.25">
      <c r="B50" s="1"/>
      <c r="C50" s="1"/>
      <c r="D50" s="21"/>
      <c r="E50" s="23"/>
      <c r="F50" s="23" t="s">
        <v>33</v>
      </c>
      <c r="G50" s="24"/>
      <c r="H50" s="1"/>
      <c r="I50" s="1"/>
    </row>
    <row r="51" spans="2:9" x14ac:dyDescent="0.25">
      <c r="B51" s="1"/>
      <c r="C51" s="1"/>
      <c r="D51" s="21"/>
      <c r="E51" s="23"/>
      <c r="F51" s="23" t="s">
        <v>34</v>
      </c>
      <c r="G51" s="24"/>
      <c r="H51" s="1"/>
      <c r="I51" s="1"/>
    </row>
    <row r="52" spans="2:9" x14ac:dyDescent="0.25">
      <c r="B52" s="1"/>
      <c r="C52" s="1"/>
      <c r="D52" s="21"/>
      <c r="E52" s="23"/>
      <c r="F52" s="23" t="s">
        <v>35</v>
      </c>
      <c r="G52" s="24"/>
      <c r="H52" s="1"/>
      <c r="I52" s="1"/>
    </row>
    <row r="53" spans="2:9" x14ac:dyDescent="0.25">
      <c r="B53" s="1"/>
      <c r="C53" s="1"/>
      <c r="D53" s="21"/>
      <c r="E53" s="23"/>
      <c r="F53" s="25"/>
      <c r="G53" s="26"/>
      <c r="H53" s="1"/>
      <c r="I53" s="1"/>
    </row>
    <row r="54" spans="2:9" x14ac:dyDescent="0.25">
      <c r="B54" s="1"/>
      <c r="C54" s="1"/>
      <c r="D54" s="21"/>
      <c r="E54" s="23" t="s">
        <v>36</v>
      </c>
      <c r="F54" s="25"/>
      <c r="G54" s="26"/>
      <c r="H54" s="1"/>
      <c r="I54" s="1"/>
    </row>
    <row r="55" spans="2:9" x14ac:dyDescent="0.25">
      <c r="B55" s="1"/>
      <c r="C55" s="1"/>
      <c r="D55" s="21"/>
      <c r="E55" s="23"/>
      <c r="F55" s="23" t="s">
        <v>37</v>
      </c>
      <c r="G55" s="24"/>
      <c r="H55" s="1"/>
      <c r="I55" s="1"/>
    </row>
    <row r="56" spans="2:9" x14ac:dyDescent="0.25">
      <c r="B56" s="1"/>
      <c r="C56" s="1"/>
      <c r="D56" s="21"/>
      <c r="E56" s="23"/>
      <c r="F56" s="23" t="s">
        <v>38</v>
      </c>
      <c r="G56" s="24"/>
      <c r="H56" s="1"/>
      <c r="I56" s="1"/>
    </row>
    <row r="57" spans="2:9" x14ac:dyDescent="0.25">
      <c r="B57" s="1"/>
      <c r="C57" s="1"/>
      <c r="D57" s="21"/>
      <c r="E57" s="23"/>
      <c r="F57" s="23" t="s">
        <v>39</v>
      </c>
      <c r="G57" s="24"/>
      <c r="H57" s="1"/>
      <c r="I57" s="1"/>
    </row>
    <row r="58" spans="2:9" x14ac:dyDescent="0.25">
      <c r="B58" s="1"/>
      <c r="C58" s="1"/>
      <c r="D58" s="21"/>
      <c r="E58" s="23"/>
      <c r="F58" s="23" t="s">
        <v>40</v>
      </c>
      <c r="G58" s="24"/>
      <c r="H58" s="1"/>
      <c r="I58" s="1"/>
    </row>
    <row r="59" spans="2:9" x14ac:dyDescent="0.25">
      <c r="B59" s="1"/>
      <c r="C59" s="1"/>
      <c r="D59" s="21"/>
      <c r="E59" s="23"/>
      <c r="F59" s="23" t="s">
        <v>41</v>
      </c>
      <c r="G59" s="24"/>
      <c r="H59" s="1"/>
      <c r="I59" s="1"/>
    </row>
    <row r="60" spans="2:9" x14ac:dyDescent="0.25">
      <c r="B60" s="1"/>
      <c r="C60" s="1"/>
      <c r="D60" s="21"/>
      <c r="E60" s="23"/>
      <c r="F60" s="23" t="s">
        <v>42</v>
      </c>
      <c r="G60" s="24"/>
      <c r="H60" s="1"/>
      <c r="I60" s="1"/>
    </row>
    <row r="61" spans="2:9" x14ac:dyDescent="0.25">
      <c r="B61" s="1"/>
      <c r="C61" s="1"/>
      <c r="D61" s="21"/>
      <c r="E61" s="23"/>
      <c r="F61" s="32"/>
      <c r="G61" s="33"/>
      <c r="H61" s="1"/>
      <c r="I61" s="1"/>
    </row>
    <row r="62" spans="2:9" x14ac:dyDescent="0.25">
      <c r="B62" s="1"/>
      <c r="C62" s="1"/>
      <c r="D62" s="12"/>
      <c r="E62" s="23" t="s">
        <v>43</v>
      </c>
      <c r="F62" s="32"/>
      <c r="G62" s="33"/>
      <c r="H62" s="1"/>
      <c r="I62" s="1"/>
    </row>
    <row r="63" spans="2:9" x14ac:dyDescent="0.25">
      <c r="B63" s="1"/>
      <c r="C63" s="1"/>
      <c r="D63" s="12"/>
      <c r="E63" s="23"/>
      <c r="F63" s="23" t="s">
        <v>44</v>
      </c>
      <c r="G63" s="24"/>
      <c r="H63" s="1"/>
      <c r="I63" s="1"/>
    </row>
    <row r="64" spans="2:9" ht="30" x14ac:dyDescent="0.25">
      <c r="B64" s="1"/>
      <c r="C64" s="1"/>
      <c r="D64" s="12"/>
      <c r="E64" s="23"/>
      <c r="F64" s="29" t="s">
        <v>45</v>
      </c>
      <c r="G64" s="30"/>
      <c r="H64" s="1"/>
      <c r="I64" s="1"/>
    </row>
    <row r="65" spans="2:9" x14ac:dyDescent="0.25">
      <c r="B65" s="1"/>
      <c r="C65" s="1"/>
      <c r="D65" s="12"/>
      <c r="E65" s="23"/>
      <c r="F65" s="32"/>
      <c r="G65" s="33"/>
      <c r="H65" s="1"/>
      <c r="I65" s="1"/>
    </row>
    <row r="66" spans="2:9" x14ac:dyDescent="0.25">
      <c r="B66" s="1"/>
      <c r="C66" s="1"/>
      <c r="D66" s="12"/>
      <c r="E66" s="23" t="s">
        <v>46</v>
      </c>
      <c r="F66" s="32"/>
      <c r="G66" s="33"/>
      <c r="H66" s="1"/>
      <c r="I66" s="1"/>
    </row>
    <row r="67" spans="2:9" x14ac:dyDescent="0.25">
      <c r="B67" s="1"/>
      <c r="C67" s="1"/>
      <c r="D67" s="12"/>
      <c r="E67" s="23"/>
      <c r="F67" s="23" t="s">
        <v>47</v>
      </c>
      <c r="G67" s="24"/>
      <c r="H67" s="1"/>
      <c r="I67" s="1"/>
    </row>
    <row r="68" spans="2:9" x14ac:dyDescent="0.25">
      <c r="B68" s="1"/>
      <c r="C68" s="1"/>
      <c r="D68" s="12"/>
      <c r="E68" s="23"/>
      <c r="F68" s="32"/>
      <c r="G68" s="33"/>
      <c r="H68" s="1"/>
      <c r="I68" s="1"/>
    </row>
    <row r="69" spans="2:9" x14ac:dyDescent="0.25">
      <c r="B69" s="1"/>
      <c r="C69" s="1"/>
      <c r="D69" s="12"/>
      <c r="E69" s="23" t="s">
        <v>48</v>
      </c>
      <c r="F69" s="32"/>
      <c r="G69" s="33"/>
      <c r="H69" s="1"/>
      <c r="I69" s="1"/>
    </row>
    <row r="70" spans="2:9" x14ac:dyDescent="0.25">
      <c r="B70" s="1"/>
      <c r="C70" s="1"/>
      <c r="D70" s="12"/>
      <c r="E70" s="23"/>
      <c r="F70" s="23" t="s">
        <v>49</v>
      </c>
      <c r="G70" s="24"/>
      <c r="H70" s="1"/>
      <c r="I70" s="1"/>
    </row>
    <row r="71" spans="2:9" x14ac:dyDescent="0.25">
      <c r="B71" s="1"/>
      <c r="C71" s="1"/>
      <c r="D71" s="12"/>
      <c r="E71" s="23"/>
      <c r="F71" s="23"/>
      <c r="G71" s="24"/>
      <c r="H71" s="1"/>
      <c r="I71" s="1"/>
    </row>
    <row r="72" spans="2:9" x14ac:dyDescent="0.25">
      <c r="B72" s="1"/>
      <c r="C72" s="1"/>
      <c r="D72" s="12"/>
      <c r="E72" s="23" t="s">
        <v>1350</v>
      </c>
      <c r="F72" s="23"/>
      <c r="G72" s="24"/>
      <c r="H72" s="1"/>
      <c r="I72" s="1"/>
    </row>
    <row r="73" spans="2:9" x14ac:dyDescent="0.25">
      <c r="B73" s="1"/>
      <c r="C73" s="1"/>
      <c r="D73" s="12"/>
      <c r="E73" s="23"/>
      <c r="F73" s="23" t="s">
        <v>1349</v>
      </c>
      <c r="G73" s="24"/>
      <c r="H73" s="1"/>
      <c r="I73" s="1"/>
    </row>
    <row r="74" spans="2:9" x14ac:dyDescent="0.25">
      <c r="B74" s="1"/>
      <c r="C74" s="1"/>
      <c r="D74" s="12"/>
      <c r="E74" s="23"/>
      <c r="F74" s="23" t="s">
        <v>1351</v>
      </c>
      <c r="G74" s="24"/>
      <c r="H74" s="1"/>
      <c r="I74" s="1"/>
    </row>
    <row r="75" spans="2:9" x14ac:dyDescent="0.25">
      <c r="B75" s="1"/>
      <c r="C75" s="1"/>
      <c r="D75" s="12"/>
      <c r="E75" s="23"/>
      <c r="F75" s="23" t="s">
        <v>1352</v>
      </c>
      <c r="G75" s="24"/>
      <c r="H75" s="1"/>
      <c r="I75" s="1"/>
    </row>
    <row r="76" spans="2:9" x14ac:dyDescent="0.25">
      <c r="B76" s="1"/>
      <c r="C76" s="1"/>
      <c r="D76" s="12"/>
      <c r="E76" s="23"/>
      <c r="F76" s="23" t="s">
        <v>1353</v>
      </c>
      <c r="G76" s="24"/>
      <c r="H76" s="1"/>
      <c r="I76" s="1"/>
    </row>
    <row r="77" spans="2:9" x14ac:dyDescent="0.25">
      <c r="B77" s="1"/>
      <c r="C77" s="1"/>
      <c r="D77" s="12"/>
      <c r="E77" s="23"/>
      <c r="F77" s="23" t="s">
        <v>1354</v>
      </c>
      <c r="G77" s="24"/>
      <c r="H77" s="1"/>
      <c r="I77" s="1"/>
    </row>
    <row r="78" spans="2:9" x14ac:dyDescent="0.25">
      <c r="B78" s="1"/>
      <c r="C78" s="1"/>
      <c r="D78" s="12"/>
      <c r="E78" s="23"/>
      <c r="F78" s="23" t="s">
        <v>1355</v>
      </c>
      <c r="G78" s="24"/>
      <c r="H78" s="1"/>
      <c r="I78" s="1"/>
    </row>
    <row r="79" spans="2:9" x14ac:dyDescent="0.25">
      <c r="B79" s="1"/>
      <c r="C79" s="1"/>
      <c r="D79" s="12"/>
      <c r="E79" s="23"/>
      <c r="F79" s="23" t="s">
        <v>1356</v>
      </c>
      <c r="G79" s="24"/>
      <c r="H79" s="1"/>
      <c r="I79" s="1"/>
    </row>
    <row r="80" spans="2:9" x14ac:dyDescent="0.25">
      <c r="B80" s="1"/>
      <c r="C80" s="1"/>
      <c r="D80" s="12"/>
      <c r="E80" s="23"/>
      <c r="F80" s="23" t="s">
        <v>1357</v>
      </c>
      <c r="G80" s="24"/>
      <c r="H80" s="1"/>
      <c r="I80" s="1"/>
    </row>
    <row r="81" spans="2:9" x14ac:dyDescent="0.25">
      <c r="B81" s="1"/>
      <c r="C81" s="1"/>
      <c r="D81" s="12"/>
      <c r="E81" s="23"/>
      <c r="F81" s="34"/>
      <c r="G81" s="35"/>
      <c r="H81" s="1"/>
      <c r="I81" s="1"/>
    </row>
    <row r="82" spans="2:9" ht="20.25" x14ac:dyDescent="0.3">
      <c r="B82" s="1"/>
      <c r="C82" s="1"/>
      <c r="D82" s="12"/>
      <c r="E82" s="13" t="s">
        <v>50</v>
      </c>
      <c r="F82" s="36"/>
      <c r="G82" s="37"/>
      <c r="H82" s="16"/>
      <c r="I82" s="17"/>
    </row>
    <row r="83" spans="2:9" x14ac:dyDescent="0.25">
      <c r="B83" s="1"/>
      <c r="C83" s="1"/>
      <c r="D83" s="12"/>
      <c r="E83" s="38"/>
      <c r="F83" s="19"/>
      <c r="G83" s="20"/>
      <c r="H83" s="16"/>
      <c r="I83" s="17"/>
    </row>
    <row r="84" spans="2:9" x14ac:dyDescent="0.25">
      <c r="B84" s="1"/>
      <c r="C84" s="1"/>
      <c r="D84" s="21"/>
      <c r="E84" s="16" t="s">
        <v>3</v>
      </c>
      <c r="F84" s="32"/>
      <c r="G84" s="33"/>
      <c r="H84" s="16"/>
      <c r="I84" s="17"/>
    </row>
    <row r="85" spans="2:9" x14ac:dyDescent="0.25">
      <c r="B85" s="1"/>
      <c r="C85" s="1"/>
      <c r="D85" s="21"/>
      <c r="E85" s="16"/>
      <c r="F85" s="23" t="s">
        <v>4</v>
      </c>
      <c r="G85" s="24"/>
      <c r="H85" s="16"/>
      <c r="I85" s="17"/>
    </row>
    <row r="86" spans="2:9" x14ac:dyDescent="0.25">
      <c r="B86" s="1"/>
      <c r="C86" s="1"/>
      <c r="D86" s="21"/>
      <c r="E86" s="16"/>
      <c r="F86" s="23" t="s">
        <v>7</v>
      </c>
      <c r="G86" s="24"/>
      <c r="H86" s="16"/>
      <c r="I86" s="9"/>
    </row>
    <row r="87" spans="2:9" ht="15" customHeight="1" x14ac:dyDescent="0.25">
      <c r="B87" s="1"/>
      <c r="C87" s="1"/>
      <c r="D87" s="21"/>
      <c r="E87" s="16"/>
      <c r="F87" s="29" t="s">
        <v>8</v>
      </c>
      <c r="G87" s="30"/>
      <c r="H87" s="1"/>
      <c r="I87" s="9"/>
    </row>
    <row r="88" spans="2:9" x14ac:dyDescent="0.25">
      <c r="B88" s="1"/>
      <c r="C88" s="1"/>
      <c r="D88" s="21"/>
      <c r="E88" s="16"/>
      <c r="F88" s="25"/>
      <c r="G88" s="26"/>
      <c r="H88" s="1"/>
      <c r="I88" s="9"/>
    </row>
    <row r="89" spans="2:9" x14ac:dyDescent="0.25">
      <c r="B89" s="1"/>
      <c r="C89" s="1"/>
      <c r="D89" s="21"/>
      <c r="E89" s="16" t="s">
        <v>9</v>
      </c>
      <c r="F89" s="27"/>
      <c r="G89" s="28"/>
      <c r="H89" s="1"/>
      <c r="I89" s="9"/>
    </row>
    <row r="90" spans="2:9" x14ac:dyDescent="0.25">
      <c r="B90" s="1"/>
      <c r="C90" s="1"/>
      <c r="D90" s="21"/>
      <c r="E90" s="16"/>
      <c r="F90" s="23" t="s">
        <v>10</v>
      </c>
      <c r="G90" s="24"/>
      <c r="H90" s="1"/>
      <c r="I90" s="9"/>
    </row>
    <row r="91" spans="2:9" x14ac:dyDescent="0.25">
      <c r="B91" s="1"/>
      <c r="C91" s="1"/>
      <c r="D91" s="21"/>
      <c r="E91" s="16"/>
      <c r="F91" s="27"/>
      <c r="G91" s="28"/>
      <c r="H91" s="1"/>
      <c r="I91" s="9"/>
    </row>
    <row r="92" spans="2:9" x14ac:dyDescent="0.25">
      <c r="B92" s="1"/>
      <c r="C92" s="1"/>
      <c r="D92" s="21"/>
      <c r="E92" s="23" t="s">
        <v>13</v>
      </c>
      <c r="F92" s="25"/>
      <c r="G92" s="26"/>
      <c r="H92" s="1"/>
      <c r="I92" s="9"/>
    </row>
    <row r="93" spans="2:9" x14ac:dyDescent="0.25">
      <c r="B93" s="1"/>
      <c r="C93" s="1"/>
      <c r="D93" s="21"/>
      <c r="E93" s="23"/>
      <c r="F93" s="23" t="s">
        <v>14</v>
      </c>
      <c r="G93" s="24"/>
      <c r="H93" s="1"/>
      <c r="I93" s="9"/>
    </row>
    <row r="94" spans="2:9" x14ac:dyDescent="0.25">
      <c r="B94" s="1"/>
      <c r="C94" s="1"/>
      <c r="D94" s="21"/>
      <c r="E94" s="16"/>
      <c r="F94" s="23" t="s">
        <v>15</v>
      </c>
      <c r="G94" s="24"/>
      <c r="H94" s="1"/>
      <c r="I94" s="9"/>
    </row>
    <row r="95" spans="2:9" x14ac:dyDescent="0.25">
      <c r="B95" s="1"/>
      <c r="C95" s="1"/>
      <c r="D95" s="21"/>
      <c r="E95" s="16"/>
      <c r="F95" s="23" t="s">
        <v>16</v>
      </c>
      <c r="G95" s="24"/>
      <c r="H95" s="1"/>
      <c r="I95" s="9"/>
    </row>
    <row r="96" spans="2:9" x14ac:dyDescent="0.25">
      <c r="B96" s="1"/>
      <c r="C96" s="1"/>
      <c r="D96" s="21"/>
      <c r="E96" s="16"/>
      <c r="F96" s="23" t="s">
        <v>17</v>
      </c>
      <c r="G96" s="24"/>
      <c r="H96" s="1"/>
      <c r="I96" s="9"/>
    </row>
    <row r="97" spans="2:9" x14ac:dyDescent="0.25">
      <c r="B97" s="1"/>
      <c r="C97" s="1"/>
      <c r="D97" s="21"/>
      <c r="E97" s="1"/>
      <c r="F97" s="23" t="s">
        <v>18</v>
      </c>
      <c r="G97" s="24"/>
      <c r="H97" s="1"/>
      <c r="I97" s="9"/>
    </row>
    <row r="98" spans="2:9" x14ac:dyDescent="0.25">
      <c r="B98" s="1"/>
      <c r="C98" s="1"/>
      <c r="D98" s="21"/>
      <c r="E98" s="1"/>
      <c r="F98" s="23" t="s">
        <v>19</v>
      </c>
      <c r="G98" s="24"/>
      <c r="H98" s="1"/>
      <c r="I98" s="9"/>
    </row>
    <row r="99" spans="2:9" x14ac:dyDescent="0.25">
      <c r="B99" s="1"/>
      <c r="C99" s="1"/>
      <c r="D99" s="21"/>
      <c r="E99" s="1"/>
      <c r="F99" s="23" t="s">
        <v>51</v>
      </c>
      <c r="G99" s="24"/>
      <c r="H99" s="1"/>
      <c r="I99" s="9"/>
    </row>
    <row r="100" spans="2:9" x14ac:dyDescent="0.25">
      <c r="B100" s="1"/>
      <c r="C100" s="1"/>
      <c r="D100" s="21"/>
      <c r="E100" s="1"/>
      <c r="F100" s="23" t="s">
        <v>52</v>
      </c>
      <c r="G100" s="24"/>
      <c r="H100" s="1"/>
      <c r="I100" s="9"/>
    </row>
    <row r="101" spans="2:9" x14ac:dyDescent="0.25">
      <c r="B101" s="1"/>
      <c r="C101" s="1"/>
      <c r="D101" s="21"/>
      <c r="E101" s="1"/>
      <c r="F101" s="23" t="s">
        <v>22</v>
      </c>
      <c r="G101" s="24"/>
      <c r="H101" s="1"/>
      <c r="I101" s="1"/>
    </row>
    <row r="102" spans="2:9" x14ac:dyDescent="0.25">
      <c r="B102" s="1"/>
      <c r="C102" s="1"/>
      <c r="D102" s="21"/>
      <c r="E102" s="16"/>
      <c r="F102" s="23" t="s">
        <v>23</v>
      </c>
      <c r="G102" s="24"/>
      <c r="H102" s="1"/>
      <c r="I102" s="1"/>
    </row>
    <row r="103" spans="2:9" x14ac:dyDescent="0.25">
      <c r="B103" s="1"/>
      <c r="C103" s="1"/>
      <c r="D103" s="21"/>
      <c r="E103" s="16"/>
      <c r="F103" s="23" t="s">
        <v>24</v>
      </c>
      <c r="G103" s="24"/>
      <c r="H103" s="1"/>
      <c r="I103" s="1"/>
    </row>
    <row r="104" spans="2:9" x14ac:dyDescent="0.25">
      <c r="B104" s="1"/>
      <c r="C104" s="1"/>
      <c r="D104" s="21"/>
      <c r="E104" s="23"/>
      <c r="F104" s="32"/>
      <c r="G104" s="33"/>
      <c r="H104" s="1"/>
      <c r="I104" s="1"/>
    </row>
    <row r="105" spans="2:9" x14ac:dyDescent="0.25">
      <c r="B105" s="1"/>
      <c r="C105" s="1"/>
      <c r="D105" s="21"/>
      <c r="E105" s="23" t="s">
        <v>25</v>
      </c>
      <c r="F105" s="19"/>
      <c r="G105" s="20"/>
      <c r="H105" s="1"/>
      <c r="I105" s="1"/>
    </row>
    <row r="106" spans="2:9" ht="30" x14ac:dyDescent="0.25">
      <c r="B106" s="1"/>
      <c r="C106" s="1"/>
      <c r="D106" s="21"/>
      <c r="E106" s="31"/>
      <c r="F106" s="29" t="s">
        <v>26</v>
      </c>
      <c r="G106" s="30"/>
      <c r="H106" s="1"/>
      <c r="I106" s="1"/>
    </row>
    <row r="107" spans="2:9" x14ac:dyDescent="0.25">
      <c r="B107" s="1"/>
      <c r="C107" s="1"/>
      <c r="D107" s="21"/>
      <c r="E107" s="23"/>
      <c r="F107" s="23" t="s">
        <v>27</v>
      </c>
      <c r="G107" s="24"/>
      <c r="H107" s="1"/>
      <c r="I107" s="1"/>
    </row>
    <row r="108" spans="2:9" x14ac:dyDescent="0.25">
      <c r="B108" s="1"/>
      <c r="C108" s="1"/>
      <c r="D108" s="21"/>
      <c r="E108" s="23"/>
      <c r="F108" s="32"/>
      <c r="G108" s="33"/>
      <c r="H108" s="1"/>
      <c r="I108" s="1"/>
    </row>
    <row r="109" spans="2:9" x14ac:dyDescent="0.25">
      <c r="B109" s="1"/>
      <c r="C109" s="1"/>
      <c r="D109" s="21"/>
      <c r="E109" s="23" t="s">
        <v>36</v>
      </c>
      <c r="F109" s="25"/>
      <c r="G109" s="26"/>
      <c r="H109" s="1"/>
      <c r="I109" s="1"/>
    </row>
    <row r="110" spans="2:9" x14ac:dyDescent="0.25">
      <c r="B110" s="1"/>
      <c r="C110" s="1"/>
      <c r="D110" s="21"/>
      <c r="E110" s="23"/>
      <c r="F110" s="23" t="s">
        <v>53</v>
      </c>
      <c r="G110" s="24"/>
      <c r="H110" s="1"/>
      <c r="I110" s="1"/>
    </row>
    <row r="111" spans="2:9" x14ac:dyDescent="0.25">
      <c r="B111" s="1"/>
      <c r="C111" s="1"/>
      <c r="D111" s="21"/>
      <c r="E111" s="23"/>
      <c r="F111" s="32"/>
      <c r="G111" s="33"/>
      <c r="H111" s="1"/>
      <c r="I111" s="1"/>
    </row>
    <row r="112" spans="2:9" x14ac:dyDescent="0.25">
      <c r="B112" s="1"/>
      <c r="C112" s="1"/>
      <c r="D112" s="21"/>
      <c r="E112" s="23" t="s">
        <v>28</v>
      </c>
      <c r="F112" s="27"/>
      <c r="G112" s="28"/>
      <c r="H112" s="1"/>
      <c r="I112" s="1"/>
    </row>
    <row r="113" spans="2:9" x14ac:dyDescent="0.25">
      <c r="B113" s="1"/>
      <c r="C113" s="1"/>
      <c r="D113" s="21"/>
      <c r="E113" s="23"/>
      <c r="F113" s="23" t="s">
        <v>29</v>
      </c>
      <c r="G113" s="24"/>
      <c r="H113" s="1"/>
      <c r="I113" s="1"/>
    </row>
    <row r="114" spans="2:9" x14ac:dyDescent="0.25">
      <c r="B114" s="1"/>
      <c r="C114" s="1"/>
      <c r="D114" s="21"/>
      <c r="E114" s="23"/>
      <c r="F114" s="23" t="s">
        <v>30</v>
      </c>
      <c r="G114" s="24"/>
      <c r="H114" s="1"/>
      <c r="I114" s="1"/>
    </row>
    <row r="115" spans="2:9" ht="30" x14ac:dyDescent="0.25">
      <c r="B115" s="1"/>
      <c r="C115" s="1"/>
      <c r="D115" s="21"/>
      <c r="E115" s="31"/>
      <c r="F115" s="29" t="s">
        <v>31</v>
      </c>
      <c r="G115" s="30"/>
      <c r="H115" s="1"/>
      <c r="I115" s="1"/>
    </row>
    <row r="116" spans="2:9" x14ac:dyDescent="0.25">
      <c r="B116" s="1"/>
      <c r="C116" s="1"/>
      <c r="D116" s="21"/>
      <c r="E116" s="31"/>
      <c r="F116" s="27"/>
      <c r="G116" s="28"/>
      <c r="H116" s="1"/>
      <c r="I116" s="1"/>
    </row>
    <row r="117" spans="2:9" x14ac:dyDescent="0.25">
      <c r="B117" s="1"/>
      <c r="C117" s="1"/>
      <c r="D117" s="21"/>
      <c r="E117" s="31" t="s">
        <v>32</v>
      </c>
      <c r="F117" s="27"/>
      <c r="G117" s="28"/>
      <c r="H117" s="1"/>
      <c r="I117" s="1"/>
    </row>
    <row r="118" spans="2:9" x14ac:dyDescent="0.25">
      <c r="B118" s="1"/>
      <c r="C118" s="1"/>
      <c r="D118" s="21"/>
      <c r="E118" s="23"/>
      <c r="F118" s="23" t="s">
        <v>33</v>
      </c>
      <c r="G118" s="24"/>
      <c r="H118" s="1"/>
      <c r="I118" s="1"/>
    </row>
    <row r="119" spans="2:9" x14ac:dyDescent="0.25">
      <c r="B119" s="1"/>
      <c r="C119" s="1"/>
      <c r="D119" s="21"/>
      <c r="E119" s="23"/>
      <c r="F119" s="23" t="s">
        <v>34</v>
      </c>
      <c r="G119" s="24"/>
      <c r="H119" s="1"/>
      <c r="I119" s="1"/>
    </row>
    <row r="120" spans="2:9" ht="15.75" thickBot="1" x14ac:dyDescent="0.3">
      <c r="B120" s="1"/>
      <c r="C120" s="1"/>
      <c r="D120" s="39"/>
      <c r="E120" s="40"/>
      <c r="F120" s="41"/>
      <c r="G120" s="42"/>
      <c r="H120" s="1"/>
      <c r="I120" s="1"/>
    </row>
    <row r="121" spans="2:9" x14ac:dyDescent="0.25">
      <c r="B121" s="1"/>
      <c r="C121" s="1"/>
      <c r="D121" s="1"/>
      <c r="E121" s="43"/>
      <c r="F121" s="16"/>
      <c r="G121" s="16"/>
      <c r="H121" s="1"/>
      <c r="I121" s="1"/>
    </row>
    <row r="122" spans="2:9" x14ac:dyDescent="0.25">
      <c r="B122" s="1"/>
      <c r="C122" s="1"/>
      <c r="D122" s="1"/>
      <c r="E122" s="43"/>
      <c r="F122" s="16"/>
      <c r="G122" s="16"/>
      <c r="H122" s="1"/>
      <c r="I122" s="1"/>
    </row>
  </sheetData>
  <mergeCells count="1">
    <mergeCell ref="D9:F9"/>
  </mergeCells>
  <hyperlinks>
    <hyperlink ref="F15" location="'EU KM1'!A1" display="EU KM1 - Key metrics template" xr:uid="{B1C0110F-E113-4FC6-8911-B71053E7ED8C}"/>
    <hyperlink ref="F17" location="'EU OV1'!A1" display="EU CC1 - Composition of regulatory own funds" xr:uid="{DAAE9685-FB54-4CD4-A40F-5FFA8F48E605}"/>
    <hyperlink ref="F18" location="'EU CC2'!A1" display="EU CC2 - reconciliation of regulatory own funds to balance sheet in the audited financial statements" xr:uid="{FAFD7DE6-7EAC-4824-B645-457D5290F9EB}"/>
    <hyperlink ref="F22" location="'EU OV1'!A1" display="EU OV1 – Overview of total risk exposure amounts" xr:uid="{6B102E37-A021-4B32-98C9-460B8E8E3974}"/>
    <hyperlink ref="F27" location="'EU CQ1'!A1" display="EU CQ1 - Credit quality of forborne exposures" xr:uid="{87334C98-8B70-4C78-8FFB-7C9600AC338C}"/>
    <hyperlink ref="F28" location="'EU CQ7'!A1" display="EU CQ7 - Collateral obtained by taking possession and execution processes " xr:uid="{51518C7C-0C03-4444-9D46-1F1E8C037002}"/>
    <hyperlink ref="F29" location="'EU CR1'!A1" display="EU CR1 - Performing and non-performing exposures and related provisions. " xr:uid="{CAF32BFF-970E-47B8-9DC8-F69864404BBE}"/>
    <hyperlink ref="F31" location="'EU CR2'!A1" display="EU CR2 - Changes in the stock of non-performing loans and advances" xr:uid="{7D647AC9-6889-47B4-858D-9F1A2BE2ABE6}"/>
    <hyperlink ref="F32" location="'EU CR3'!A1" display="EU CR3 –  CRM techniques overview:  Disclosure of the use of credit risk mitigation techniques" xr:uid="{3817A2A7-D087-4A5A-886C-BFA3DA45F8CA}"/>
    <hyperlink ref="F33" location="'EU CR4'!A1" display="EU CR4 – standardised approach – Credit risk exposure and CRM effects" xr:uid="{D5EE794F-CDE5-46EA-8C80-5EB54B3D433F}"/>
    <hyperlink ref="F34" location="'EU CR5'!A1" display="EU CR5 – standardised approach" xr:uid="{38758B72-9024-4CB4-A7F5-8F6195FE1C09}"/>
    <hyperlink ref="F36" location="'EU CR7'!A1" display="EU CR7 – IRB approach – Effect on the RWEAs of credit derivatives used as CRM techniques" xr:uid="{9509B371-4091-4F92-BA93-41C5F2266E20}"/>
    <hyperlink ref="F37" location="'EU CR7-A'!A1" display="EU CR7-A – IRB approach – Disclosure of the extent of the use of CRM techniques" xr:uid="{A7530CE5-C350-4E80-9E94-8D31333DEDC8}"/>
    <hyperlink ref="F38" location="'EU CR8'!A1" display="EU CR8 –  RWEA flow statements of credit risk exposures under the IRB approach " xr:uid="{8070E6A0-8246-48C8-B16A-BF3EEC829250}"/>
    <hyperlink ref="F41" location="'EU CCyB1'!A1" display="EU CCyB1 - Geographical distribution of credit exposures relevant for the calculation of the countercyclical buffer" xr:uid="{727E434D-0C5B-46DD-BBAC-3F9B45F9D317}"/>
    <hyperlink ref="F42" location="'EU CCyB2'!A1" display="EU CCyB2 - Amount of institution-specific countercyclical capital buffer" xr:uid="{8D228921-0325-4E44-88E1-1C724D145D4C}"/>
    <hyperlink ref="F45" location="'EU LR1'!A1" display="EU LR1 - LRSum: Summary reconciliation of accounting assets and leverage ratio exposures" xr:uid="{ECA7403E-4FB8-408E-B0D6-2127BF041D80}"/>
    <hyperlink ref="F46" location="'EU LR2'!A1" display="EU LR2 - LRCom: Leverage ratio common disclosure" xr:uid="{6524D4FD-5BE2-4063-94AC-22F14B9596F1}"/>
    <hyperlink ref="F47" location="'EU LR3'!A1" display="EU LR3 - LRSpl: Split-up of on balance sheet exposures (excluding derivatives, SFTs and exempted exposures)" xr:uid="{FE76EDD2-791D-4B3A-844C-E6A3F7EBE9FC}"/>
    <hyperlink ref="F50" location="'EU LIQ1'!A1" display="EU LIQ1 - Quantitative information of LCR" xr:uid="{502D7C23-7A64-444C-B1B8-8A0675CDD9C7}"/>
    <hyperlink ref="F51" location="'EU LIQ2'!A1" display="EU LIQ2: Net Stable Funding Ratio " xr:uid="{B14CE202-E6AE-47E2-A44A-6E9880A91EAE}"/>
    <hyperlink ref="F52" location="'EU LIQB'!A1" display="EU LIQB  on qualitative information on LCR, which complements template EU LIQ1." xr:uid="{F6DEDA41-0848-41B5-AC2D-11E27F6EDD17}"/>
    <hyperlink ref="F55" location="'EU CCR1'!A1" display="EU CCR1 – Analysis of CCR exposure by approach" xr:uid="{74E8F327-577A-4186-9DE4-96773BDA49C9}"/>
    <hyperlink ref="F56" location="'EU CCR3'!A1" display="EU CCR3 – Standardised approach – CCR exposures by regulatory exposure class and risk weights" xr:uid="{1A170CFE-2243-4B64-92CA-862667D7A51A}"/>
    <hyperlink ref="F57" location="'EU CCR4'!A1" display="EU CCR4 – IRB approach – CCR exposures by exposure class and PD scale" xr:uid="{60691C39-251C-48BF-A0C3-FD448BC3E5E5}"/>
    <hyperlink ref="F58" location="'EU CCR5'!A1" display="EU CCR5 – Composition of collateral for CCR exposures" xr:uid="{674B3254-F159-46D9-A22F-E6C1512E2256}"/>
    <hyperlink ref="F59" location="'EU CCR6'!A1" display="EU CCR6 – Credit derivatives exposures" xr:uid="{7EC48063-45A1-47AF-97DE-E87959ECDEF6}"/>
    <hyperlink ref="F60" location="'EU CCR8'!A1" display="EU CCR8 – Exposures to CCPs" xr:uid="{196453CA-0F4D-4F05-9D4A-8679B4C6EE5A}"/>
    <hyperlink ref="F63" location="'EU SEC1'!A1" display="EU SEC1 - Securitisation exposures in the non-trading book" xr:uid="{08388B71-9D77-430D-A52C-BBB76D1B290A}"/>
    <hyperlink ref="F64" location="'EU SEC4'!A1" display="EU SEC4 - Securitisation exposures in the non-trading book and associated regulatory capital requirements - institution acting as investor" xr:uid="{C080B6C3-C821-44D2-814E-EFAEE7A62787}"/>
    <hyperlink ref="F67" location="'EU MR1'!A1" display="EU MR1 - Market risk under the standardised approach" xr:uid="{E543A278-7057-43CC-A4BF-63588C56B5FC}"/>
    <hyperlink ref="F70" location="'EU IRRBB1'!A1" display="EU IRRBB1 - Interest rate risks of non-trading book activities" xr:uid="{E32E49E2-5621-4240-99CF-92929B889B57}"/>
    <hyperlink ref="F86" location="'EU CC1 JR'!A1" display="EU CC1 - Composition of regulatory own funds" xr:uid="{62DEF373-34FD-4309-A47E-8398B943DE8D}"/>
    <hyperlink ref="F87" location="'EU CC2 JR'!A1" display="EU CC2 - reconciliation of regulatory own funds to balance sheet in the audited financial statements" xr:uid="{3405FB55-3818-4090-B824-81D14825E057}"/>
    <hyperlink ref="F90" location="'EU OV1 JR'!A1" display="EU OV1 – Overview of total risk exposure amounts" xr:uid="{38F1FF90-352C-40F1-8677-75EAFFF813CD}"/>
    <hyperlink ref="F93" location="'EU CQ1 JR'!A1" display="EU CQ1 - Credit quality of forborne exposures" xr:uid="{9EBE0D33-1437-4A77-85F5-46D237A79CFF}"/>
    <hyperlink ref="F94" location="'EU CQ3 JR'!A1" display="EU CQ7 - Collateral obtained by taking possession and execution processes " xr:uid="{7265C7C6-8425-4D8A-9231-C909E799174D}"/>
    <hyperlink ref="F95" location="'EU CR1 JR'!A1" display="EU CR1 - Performing and non-performing exposures and related provisions. " xr:uid="{0E5D722D-F0D9-4650-B25C-D08EB3BF00C0}"/>
    <hyperlink ref="F97" location="'EU CR2 JR'!A1" display="EU CR2 - Changes in the stock of non-performing loans and advances" xr:uid="{3D8C2A79-3B7C-48ED-A720-E744222EB8BF}"/>
    <hyperlink ref="F98" location="'EU CR3 JR'!A1" display="EU CR3 –  CRM techniques overview:  Disclosure of the use of credit risk mitigation techniques" xr:uid="{69A876F5-FC86-4C70-A7EA-717B42ACBC68}"/>
    <hyperlink ref="F99" location="'EU CR4 JR'!A1" display="EU CR4 – standardised approach – Credit risk exposure and CRM effects" xr:uid="{E45C1635-42CD-4936-903B-6FBB11315AF0}"/>
    <hyperlink ref="F100" location="'EU CR5 JR'!A1" display="EU CR5 – standardised approach" xr:uid="{62FF77A2-F107-4849-9918-D472E09E79CF}"/>
    <hyperlink ref="F101" location="'EU CR7 JR'!A1" display="EU CR7 – IRB approach – Effect on the RWEAs of credit derivatives used as CRM techniques" xr:uid="{8251BB6B-6D3B-4A16-BA88-42FD6A336C36}"/>
    <hyperlink ref="F102" location="'EU CR7-A JR'!A1" display="EU CR7-A – IRB approach – Disclosure of the extent of the use of CRM techniques" xr:uid="{E4553B6D-EFAF-4E01-838C-C48F92650F8D}"/>
    <hyperlink ref="F103" location="'EU CR8 JR'!A1" display="EU CR8 –  RWEA flow statements of credit risk exposures under the IRB approach " xr:uid="{F150C7E7-45E7-42F0-8D89-1E51C37CF8C7}"/>
    <hyperlink ref="F113" location="'EU LR1 JR'!A1" display="EU LR1 - LRSum: Summary reconciliation of accounting assets and leverage ratio exposures" xr:uid="{15013239-7146-4F34-B5C8-E39EE04A5343}"/>
    <hyperlink ref="F114" location="'EU LR2 JR'!A1" display="EU LR2 - LRCom: Leverage ratio common disclosure" xr:uid="{63096731-1099-47D9-AFCD-A0E56E55002D}"/>
    <hyperlink ref="F115" location="'EU LR3 JR'!A1" display="EU LR3 - LRSpl: Split-up of on balance sheet exposures (excluding derivatives, SFTs and exempted exposures)" xr:uid="{D8C5CBDA-2771-4782-9EA5-E8DFC0903203}"/>
    <hyperlink ref="F118" location="'EU LIQ1 JR'!A1" display="EU LIQ1 - Quantitative information of LCR" xr:uid="{38EB2B60-4036-4E2E-B868-8774D2406058}"/>
    <hyperlink ref="F119" location="'EU LIQ2 JR'!A1" display="EU LIQ2: Net Stable Funding Ratio " xr:uid="{17107024-2B42-4B95-BD78-70F33DE96BB5}"/>
    <hyperlink ref="F85" location="'EU KM1 JR'!A1" display="EU KM1 - Key metrics template" xr:uid="{0A9AAE24-CB33-466D-9E42-6C4FB550498C}"/>
    <hyperlink ref="F30" location="'EU CR1'!A1" display="EU CR1 - Performing and non-performing exposures and related provisions. " xr:uid="{76F5D8E0-91CC-40C1-8AA2-D7FC6CA3F1D6}"/>
    <hyperlink ref="F96" location="'EU CR1-A JR'!A1" display="EU CR1-A - Maturity of exposures" xr:uid="{90074F9C-FE02-4215-AABF-30541A8F339D}"/>
    <hyperlink ref="F110" location="'EU CCR3 JR'!A1" display="EU CCR3 – Analysis of CCR exposure by approach" xr:uid="{E0553EE9-34FC-453F-A161-486123ED9EC2}"/>
    <hyperlink ref="F16" location="'EU KM2'!A1" display="EU KM2 - Key metrics - MREL and, where applicable, G-SII requirement for own funds and eligible liabilities  " xr:uid="{2AC449E7-AEED-4E38-A042-E95C753B7086}"/>
    <hyperlink ref="F106" location="'EU CCyB1 JR'!A1" display="EU CCyB1 - Geographical distribution of credit exposures relevant for the calculation of the countercyclical buffer" xr:uid="{60EDB388-2247-4247-83AE-58E6F2D03A9A}"/>
    <hyperlink ref="F107" location="'EU CCyB2 JR'!A1" display="EU CCyB2 - Amount of institution-specific countercyclical capital buffer" xr:uid="{DE357ADE-2ACC-4B3C-A0E8-58FB4640BFE0}"/>
    <hyperlink ref="F23" location="'EU CMS1'!A1" display="EU CMS1 – Comparison of modelled and standardised risk weighted exposure amounts at risk level" xr:uid="{F98DA673-AFE5-474F-842C-0A7508374F52}"/>
    <hyperlink ref="F24" location="'EU CMS2'!A1" display="EU CMS2 – Comparison of modelled and standardised risk weighted exposure amounts for credit risk at asset class level" xr:uid="{1D544205-821D-4D74-808F-B2628EEE8CC6}"/>
    <hyperlink ref="F73" location="'Qualitative-Environmental risk'!A1" display="'Qualitative-Environmental risk'!A1" xr:uid="{028469FE-670F-4077-A750-39F9F65E0CD6}"/>
    <hyperlink ref="F74" location="'Qualitative-Social risk'!A1" display="'Qualitative-Social risk'!A1" xr:uid="{5DBDD6C3-E438-4E17-85EB-91A7982FD0DA}"/>
    <hyperlink ref="F75" location="'Qualitative-Governance risk'!A1" display="'Qualitative-Governance risk'!A1" xr:uid="{4E90730A-25BE-4EE3-8D97-02095EF825B4}"/>
    <hyperlink ref="F76" location="'1.CC Transition risk-Banking b.'!A1" display="'1.CC Transition risk-Banking b.'!A1" xr:uid="{0415DEEE-22EB-4E78-9575-698EB622194B}"/>
    <hyperlink ref="F77" location="'2.CC Trans-BB.RE collateral'!A1" display="'2.CC Trans-BB.RE collateral'!A1" xr:uid="{C6B8AB22-B887-4F04-BAF1-DFB57EA9080A}"/>
    <hyperlink ref="F78" location="'3.CC Trans-BB.alignment metrics'!A1" display="'3.CC Trans-BB.alignment metrics'!A1" xr:uid="{D45189A5-D08B-4091-83CA-FD4709A4B771}"/>
    <hyperlink ref="F79" location="'4.CC Transition-toppollutcomp'!A1" display="'4.CC Transition-toppollutcomp'!A1" xr:uid="{56F9858F-A709-486F-8F4F-EB45ACC8F4E8}"/>
    <hyperlink ref="F80" location="'5.CC Physical risk'!A1" display="'5.CC Physical risk" xr:uid="{C534C69E-C068-4CC0-AFEB-D1F451F4BCC0}"/>
    <hyperlink ref="F35" location="'EU CR6'!A1" display="EU CR6 – IRB approach – Credit risk exposures by exposure class and PD range" xr:uid="{374A84F9-4967-449F-92AF-B59A319401BF}"/>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C373-DB17-4D1E-B2AC-0ADB1965DC1E}">
  <sheetPr codeName="Ark17">
    <tabColor rgb="FF00A976"/>
  </sheetPr>
  <dimension ref="B1:G40"/>
  <sheetViews>
    <sheetView zoomScale="115" zoomScaleNormal="115" workbookViewId="0"/>
  </sheetViews>
  <sheetFormatPr defaultColWidth="18" defaultRowHeight="15" x14ac:dyDescent="0.25"/>
  <cols>
    <col min="1" max="1" width="3.125" style="45" customWidth="1"/>
    <col min="2" max="2" width="6" style="45" customWidth="1"/>
    <col min="3" max="3" width="32.875" style="45" customWidth="1"/>
    <col min="4" max="4" width="21.875" style="45" bestFit="1" customWidth="1"/>
    <col min="5" max="5" width="27.375" style="45" customWidth="1"/>
    <col min="6" max="16384" width="18" style="45"/>
  </cols>
  <sheetData>
    <row r="1" spans="2:7" ht="9.9499999999999993" customHeight="1" x14ac:dyDescent="0.25"/>
    <row r="2" spans="2:7" ht="20.25" customHeight="1" x14ac:dyDescent="0.25">
      <c r="B2" s="1105" t="s">
        <v>15</v>
      </c>
      <c r="C2" s="1105"/>
      <c r="D2" s="1105"/>
      <c r="E2" s="1105"/>
      <c r="F2" s="139"/>
      <c r="G2" s="139"/>
    </row>
    <row r="3" spans="2:7" ht="15.75" x14ac:dyDescent="0.25">
      <c r="B3" s="1105"/>
      <c r="C3" s="1105"/>
      <c r="D3" s="1105"/>
      <c r="E3" s="1105"/>
      <c r="F3" s="139"/>
      <c r="G3" s="139"/>
    </row>
    <row r="4" spans="2:7" ht="15.75" x14ac:dyDescent="0.25">
      <c r="B4" s="139"/>
      <c r="C4" s="139"/>
      <c r="D4" s="139"/>
      <c r="E4" s="139"/>
      <c r="F4" s="139"/>
      <c r="G4" s="139"/>
    </row>
    <row r="5" spans="2:7" x14ac:dyDescent="0.25">
      <c r="B5" s="46" t="s">
        <v>54</v>
      </c>
      <c r="C5" s="660"/>
      <c r="D5" s="654" t="s">
        <v>55</v>
      </c>
      <c r="E5" s="48" t="s">
        <v>56</v>
      </c>
      <c r="F5" s="140"/>
      <c r="G5" s="141"/>
    </row>
    <row r="6" spans="2:7" ht="15.75" x14ac:dyDescent="0.25">
      <c r="B6" s="116"/>
      <c r="C6" s="117"/>
      <c r="D6" s="1106" t="s">
        <v>422</v>
      </c>
      <c r="E6" s="1100"/>
      <c r="F6" s="139"/>
      <c r="G6" s="139"/>
    </row>
    <row r="7" spans="2:7" ht="24" customHeight="1" x14ac:dyDescent="0.25">
      <c r="B7" s="119"/>
      <c r="C7" s="120"/>
      <c r="D7" s="654" t="s">
        <v>423</v>
      </c>
      <c r="E7" s="48" t="s">
        <v>424</v>
      </c>
      <c r="F7" s="139"/>
      <c r="G7" s="139"/>
    </row>
    <row r="8" spans="2:7" ht="15.75" x14ac:dyDescent="0.25">
      <c r="B8" s="142">
        <v>10</v>
      </c>
      <c r="C8" s="143" t="s">
        <v>425</v>
      </c>
      <c r="D8" s="557">
        <v>0</v>
      </c>
      <c r="E8" s="557">
        <v>0</v>
      </c>
      <c r="F8" s="139"/>
      <c r="G8" s="139"/>
    </row>
    <row r="9" spans="2:7" ht="15.75" x14ac:dyDescent="0.25">
      <c r="B9" s="144">
        <v>20</v>
      </c>
      <c r="C9" s="88" t="s">
        <v>426</v>
      </c>
      <c r="D9" s="558">
        <v>243.759514</v>
      </c>
      <c r="E9" s="557">
        <v>1.6989829999999999</v>
      </c>
      <c r="F9" s="139"/>
      <c r="G9" s="139"/>
    </row>
    <row r="10" spans="2:7" ht="15.75" x14ac:dyDescent="0.25">
      <c r="B10" s="145">
        <v>30</v>
      </c>
      <c r="C10" s="146" t="s">
        <v>427</v>
      </c>
      <c r="D10" s="558">
        <v>108.982435</v>
      </c>
      <c r="E10" s="557">
        <v>9.5144000000000006E-2</v>
      </c>
      <c r="F10" s="139"/>
      <c r="G10" s="139"/>
    </row>
    <row r="11" spans="2:7" ht="15.75" x14ac:dyDescent="0.25">
      <c r="B11" s="145">
        <v>40</v>
      </c>
      <c r="C11" s="146" t="s">
        <v>428</v>
      </c>
      <c r="D11" s="558">
        <v>0</v>
      </c>
      <c r="E11" s="557">
        <v>0</v>
      </c>
      <c r="F11" s="139"/>
      <c r="G11" s="139"/>
    </row>
    <row r="12" spans="2:7" ht="15.75" x14ac:dyDescent="0.25">
      <c r="B12" s="145">
        <v>50</v>
      </c>
      <c r="C12" s="146" t="s">
        <v>429</v>
      </c>
      <c r="D12" s="558">
        <v>0</v>
      </c>
      <c r="E12" s="557">
        <v>0</v>
      </c>
      <c r="F12" s="139"/>
      <c r="G12" s="139"/>
    </row>
    <row r="13" spans="2:7" ht="15.75" x14ac:dyDescent="0.25">
      <c r="B13" s="145">
        <v>60</v>
      </c>
      <c r="C13" s="146" t="s">
        <v>430</v>
      </c>
      <c r="D13" s="558">
        <v>128.52007900000001</v>
      </c>
      <c r="E13" s="557">
        <v>1.603839</v>
      </c>
      <c r="F13" s="139"/>
      <c r="G13" s="139"/>
    </row>
    <row r="14" spans="2:7" ht="15.75" x14ac:dyDescent="0.25">
      <c r="B14" s="145">
        <v>70</v>
      </c>
      <c r="C14" s="146" t="s">
        <v>431</v>
      </c>
      <c r="D14" s="558">
        <v>6.2569999999999997</v>
      </c>
      <c r="E14" s="557">
        <v>0</v>
      </c>
      <c r="F14" s="139"/>
      <c r="G14" s="139"/>
    </row>
    <row r="15" spans="2:7" ht="15.75" x14ac:dyDescent="0.25">
      <c r="B15" s="147">
        <v>80</v>
      </c>
      <c r="C15" s="148" t="s">
        <v>342</v>
      </c>
      <c r="D15" s="559">
        <v>243.759514</v>
      </c>
      <c r="E15" s="560">
        <v>1.6989829999999999</v>
      </c>
      <c r="F15" s="139"/>
      <c r="G15" s="139"/>
    </row>
    <row r="16" spans="2:7" ht="15.75" x14ac:dyDescent="0.25">
      <c r="B16" s="139"/>
      <c r="C16" s="139"/>
      <c r="D16" s="139"/>
      <c r="E16" s="139"/>
      <c r="F16" s="139"/>
      <c r="G16" s="139"/>
    </row>
    <row r="17" spans="2:7" ht="15.75" x14ac:dyDescent="0.25">
      <c r="B17" s="1107"/>
      <c r="C17" s="1107"/>
      <c r="D17" s="139"/>
      <c r="E17" s="139"/>
      <c r="F17" s="139"/>
      <c r="G17" s="139"/>
    </row>
    <row r="18" spans="2:7" ht="15.75" x14ac:dyDescent="0.25">
      <c r="B18" s="139"/>
      <c r="C18" s="139"/>
      <c r="D18" s="139"/>
      <c r="E18" s="139"/>
      <c r="F18" s="139"/>
      <c r="G18" s="139"/>
    </row>
    <row r="19" spans="2:7" ht="15.75" x14ac:dyDescent="0.25">
      <c r="B19" s="149"/>
      <c r="C19" s="139"/>
      <c r="D19" s="139"/>
      <c r="E19" s="139"/>
      <c r="F19" s="139"/>
      <c r="G19" s="139"/>
    </row>
    <row r="20" spans="2:7" x14ac:dyDescent="0.25">
      <c r="B20" s="1104"/>
      <c r="C20" s="1104"/>
      <c r="D20" s="1104"/>
      <c r="E20" s="1104"/>
      <c r="F20" s="1104"/>
      <c r="G20" s="1104"/>
    </row>
    <row r="21" spans="2:7" ht="36" customHeight="1" x14ac:dyDescent="0.25">
      <c r="B21" s="1104"/>
      <c r="C21" s="1104"/>
      <c r="D21" s="1104"/>
      <c r="E21" s="1104"/>
      <c r="F21" s="1104"/>
      <c r="G21" s="1104"/>
    </row>
    <row r="22" spans="2:7" ht="60" customHeight="1" x14ac:dyDescent="0.25">
      <c r="B22" s="1104"/>
      <c r="C22" s="1104"/>
      <c r="D22" s="1104"/>
      <c r="E22" s="1104"/>
      <c r="F22" s="1104"/>
      <c r="G22" s="1104"/>
    </row>
    <row r="23" spans="2:7" ht="15.75" x14ac:dyDescent="0.25">
      <c r="B23" s="139"/>
      <c r="C23" s="139"/>
      <c r="D23" s="139"/>
      <c r="E23" s="139"/>
      <c r="F23" s="139"/>
      <c r="G23" s="139"/>
    </row>
    <row r="24" spans="2:7" ht="15.75" x14ac:dyDescent="0.25">
      <c r="B24" s="149"/>
      <c r="C24" s="139"/>
      <c r="D24" s="139"/>
      <c r="E24" s="139"/>
      <c r="F24" s="139"/>
      <c r="G24" s="139"/>
    </row>
    <row r="25" spans="2:7" x14ac:dyDescent="0.25">
      <c r="B25" s="1104"/>
      <c r="C25" s="1104"/>
      <c r="D25" s="1104"/>
      <c r="E25" s="1104"/>
      <c r="F25" s="1104"/>
      <c r="G25" s="1104"/>
    </row>
    <row r="26" spans="2:7" ht="48" customHeight="1" x14ac:dyDescent="0.25">
      <c r="B26" s="1108"/>
      <c r="C26" s="1108"/>
      <c r="D26" s="1108"/>
      <c r="E26" s="1108"/>
      <c r="F26" s="1108"/>
      <c r="G26" s="1108"/>
    </row>
    <row r="27" spans="2:7" x14ac:dyDescent="0.25">
      <c r="B27" s="1104"/>
      <c r="C27" s="1104"/>
      <c r="D27" s="1104"/>
      <c r="E27" s="1104"/>
      <c r="F27" s="1104"/>
      <c r="G27" s="1104"/>
    </row>
    <row r="28" spans="2:7" x14ac:dyDescent="0.25">
      <c r="B28" s="1104"/>
      <c r="C28" s="1104"/>
      <c r="D28" s="1104"/>
      <c r="E28" s="1104"/>
      <c r="F28" s="1104"/>
      <c r="G28" s="1104"/>
    </row>
    <row r="29" spans="2:7" ht="96" customHeight="1" x14ac:dyDescent="0.25">
      <c r="B29" s="1104"/>
      <c r="C29" s="1104"/>
      <c r="D29" s="1104"/>
      <c r="E29" s="1104"/>
      <c r="F29" s="1104"/>
      <c r="G29" s="1104"/>
    </row>
    <row r="30" spans="2:7" x14ac:dyDescent="0.25">
      <c r="B30" s="1104"/>
      <c r="C30" s="1104"/>
      <c r="D30" s="1104"/>
      <c r="E30" s="1104"/>
      <c r="F30" s="1104"/>
      <c r="G30" s="1104"/>
    </row>
    <row r="31" spans="2:7" ht="36" customHeight="1" x14ac:dyDescent="0.25">
      <c r="B31" s="1104"/>
      <c r="C31" s="1104"/>
      <c r="D31" s="1104"/>
      <c r="E31" s="1104"/>
      <c r="F31" s="1104"/>
      <c r="G31" s="1104"/>
    </row>
    <row r="32" spans="2:7" x14ac:dyDescent="0.25">
      <c r="B32" s="1104"/>
      <c r="C32" s="1104"/>
      <c r="D32" s="1104"/>
      <c r="E32" s="1104"/>
      <c r="F32" s="1104"/>
      <c r="G32" s="1104"/>
    </row>
    <row r="33" spans="2:7" ht="60" customHeight="1" x14ac:dyDescent="0.25">
      <c r="B33" s="1104"/>
      <c r="C33" s="1104"/>
      <c r="D33" s="1104"/>
      <c r="E33" s="1104"/>
      <c r="F33" s="1104"/>
      <c r="G33" s="1104"/>
    </row>
    <row r="34" spans="2:7" x14ac:dyDescent="0.25">
      <c r="B34" s="1104"/>
      <c r="C34" s="1104"/>
      <c r="D34" s="1104"/>
      <c r="E34" s="1104"/>
      <c r="F34" s="1104"/>
      <c r="G34" s="1104"/>
    </row>
    <row r="35" spans="2:7" ht="24" customHeight="1" x14ac:dyDescent="0.25">
      <c r="B35" s="1104"/>
      <c r="C35" s="1104"/>
      <c r="D35" s="1104"/>
      <c r="E35" s="1104"/>
      <c r="F35" s="1104"/>
      <c r="G35" s="1104"/>
    </row>
    <row r="36" spans="2:7" x14ac:dyDescent="0.25">
      <c r="B36" s="1104"/>
      <c r="C36" s="1104"/>
      <c r="D36" s="1104"/>
      <c r="E36" s="1104"/>
      <c r="F36" s="1104"/>
      <c r="G36" s="1104"/>
    </row>
    <row r="37" spans="2:7" ht="24" customHeight="1" x14ac:dyDescent="0.25">
      <c r="B37" s="1104"/>
      <c r="C37" s="1104"/>
      <c r="D37" s="1104"/>
      <c r="E37" s="1104"/>
      <c r="F37" s="1104"/>
      <c r="G37" s="1104"/>
    </row>
    <row r="38" spans="2:7" x14ac:dyDescent="0.25">
      <c r="B38" s="1104"/>
      <c r="C38" s="1104"/>
      <c r="D38" s="1104"/>
      <c r="E38" s="1104"/>
      <c r="F38" s="1104"/>
      <c r="G38" s="1104"/>
    </row>
    <row r="39" spans="2:7" ht="60" customHeight="1" x14ac:dyDescent="0.25">
      <c r="B39" s="1104"/>
      <c r="C39" s="1104"/>
      <c r="D39" s="1104"/>
      <c r="E39" s="1104"/>
      <c r="F39" s="1104"/>
      <c r="G39" s="1104"/>
    </row>
    <row r="40" spans="2:7" x14ac:dyDescent="0.25">
      <c r="B40" s="1104"/>
      <c r="C40" s="1104"/>
      <c r="D40" s="1104"/>
      <c r="E40" s="1104"/>
      <c r="F40" s="1104"/>
      <c r="G40" s="1104"/>
    </row>
  </sheetData>
  <mergeCells count="22">
    <mergeCell ref="B30:G30"/>
    <mergeCell ref="B2:E3"/>
    <mergeCell ref="D6:E6"/>
    <mergeCell ref="B17:C17"/>
    <mergeCell ref="B20:G20"/>
    <mergeCell ref="B21:G21"/>
    <mergeCell ref="B22:G22"/>
    <mergeCell ref="B25:G25"/>
    <mergeCell ref="B26:G26"/>
    <mergeCell ref="B27:G27"/>
    <mergeCell ref="B28:G28"/>
    <mergeCell ref="B29:G29"/>
    <mergeCell ref="B37:G37"/>
    <mergeCell ref="B38:G38"/>
    <mergeCell ref="B39:G39"/>
    <mergeCell ref="B40:G40"/>
    <mergeCell ref="B31:G31"/>
    <mergeCell ref="B32:G32"/>
    <mergeCell ref="B33:G33"/>
    <mergeCell ref="B34:G34"/>
    <mergeCell ref="B35:G35"/>
    <mergeCell ref="B36:G3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4C39-F896-4698-A276-5A35F36D93B3}">
  <sheetPr codeName="Ark18">
    <tabColor rgb="FF00A976"/>
  </sheetPr>
  <dimension ref="B2:S33"/>
  <sheetViews>
    <sheetView zoomScale="70" zoomScaleNormal="70" workbookViewId="0">
      <selection activeCell="I53" sqref="I53"/>
    </sheetView>
  </sheetViews>
  <sheetFormatPr defaultColWidth="8" defaultRowHeight="15" x14ac:dyDescent="0.25"/>
  <cols>
    <col min="1" max="1" width="3.125" style="354" customWidth="1"/>
    <col min="2" max="2" width="5.875" style="354" bestFit="1" customWidth="1"/>
    <col min="3" max="3" width="62.25" style="354" bestFit="1" customWidth="1"/>
    <col min="4" max="4" width="13.75" style="354" bestFit="1" customWidth="1"/>
    <col min="5" max="5" width="14.75" style="354" bestFit="1" customWidth="1"/>
    <col min="6" max="6" width="15.125" style="354" bestFit="1" customWidth="1"/>
    <col min="7" max="7" width="11.5" style="354" bestFit="1" customWidth="1"/>
    <col min="8" max="9" width="15.125" style="354" bestFit="1" customWidth="1"/>
    <col min="10" max="10" width="11.25" style="354" bestFit="1" customWidth="1"/>
    <col min="11" max="11" width="14.75" style="354" bestFit="1" customWidth="1"/>
    <col min="12" max="12" width="15.125" style="354" bestFit="1" customWidth="1"/>
    <col min="13" max="13" width="11.5" style="354" bestFit="1" customWidth="1"/>
    <col min="14" max="15" width="15.125" style="354" bestFit="1" customWidth="1"/>
    <col min="16" max="16" width="25.625" style="354" bestFit="1" customWidth="1"/>
    <col min="17" max="17" width="22.125" style="354" bestFit="1" customWidth="1"/>
    <col min="18" max="18" width="26.375" style="354" bestFit="1" customWidth="1"/>
    <col min="19" max="16384" width="8" style="354"/>
  </cols>
  <sheetData>
    <row r="2" spans="2:19" ht="20.25" x14ac:dyDescent="0.25">
      <c r="B2" s="1110" t="s">
        <v>16</v>
      </c>
      <c r="C2" s="1110"/>
      <c r="D2" s="1110"/>
      <c r="E2" s="1110"/>
      <c r="F2" s="1110"/>
      <c r="G2" s="1110"/>
      <c r="H2" s="1110"/>
      <c r="I2" s="1110"/>
      <c r="J2" s="1110"/>
      <c r="K2" s="1110"/>
      <c r="L2" s="1110"/>
      <c r="M2" s="1110"/>
      <c r="N2" s="1110"/>
      <c r="O2" s="1110"/>
      <c r="P2" s="1110"/>
      <c r="Q2" s="1110"/>
      <c r="R2" s="1110"/>
    </row>
    <row r="3" spans="2:19" ht="15.75" x14ac:dyDescent="0.25">
      <c r="B3" s="138"/>
      <c r="C3" s="355"/>
      <c r="D3" s="355"/>
      <c r="E3" s="355"/>
      <c r="F3" s="355"/>
      <c r="G3" s="355"/>
      <c r="H3" s="355"/>
      <c r="I3" s="355"/>
      <c r="J3" s="355"/>
      <c r="K3" s="355"/>
      <c r="L3" s="355"/>
      <c r="M3" s="355"/>
      <c r="N3" s="355"/>
      <c r="O3" s="355"/>
      <c r="P3" s="355"/>
      <c r="Q3" s="355"/>
      <c r="R3" s="355"/>
    </row>
    <row r="4" spans="2:19" x14ac:dyDescent="0.25">
      <c r="B4" s="46"/>
      <c r="C4" s="134"/>
      <c r="D4" s="133" t="s">
        <v>55</v>
      </c>
      <c r="E4" s="133" t="s">
        <v>56</v>
      </c>
      <c r="F4" s="133" t="s">
        <v>57</v>
      </c>
      <c r="G4" s="133" t="s">
        <v>58</v>
      </c>
      <c r="H4" s="133" t="s">
        <v>59</v>
      </c>
      <c r="I4" s="133" t="s">
        <v>206</v>
      </c>
      <c r="J4" s="133" t="s">
        <v>230</v>
      </c>
      <c r="K4" s="133" t="s">
        <v>288</v>
      </c>
      <c r="L4" s="133" t="s">
        <v>432</v>
      </c>
      <c r="M4" s="133" t="s">
        <v>433</v>
      </c>
      <c r="N4" s="133" t="s">
        <v>434</v>
      </c>
      <c r="O4" s="133" t="s">
        <v>435</v>
      </c>
      <c r="P4" s="133" t="s">
        <v>436</v>
      </c>
      <c r="Q4" s="133" t="s">
        <v>437</v>
      </c>
      <c r="R4" s="133" t="s">
        <v>438</v>
      </c>
      <c r="S4" s="132"/>
    </row>
    <row r="5" spans="2:19" x14ac:dyDescent="0.25">
      <c r="B5" s="134"/>
      <c r="C5" s="134"/>
      <c r="D5" s="1109" t="s">
        <v>439</v>
      </c>
      <c r="E5" s="1109"/>
      <c r="F5" s="1109"/>
      <c r="G5" s="1109"/>
      <c r="H5" s="1109"/>
      <c r="I5" s="1109"/>
      <c r="J5" s="1109" t="s">
        <v>403</v>
      </c>
      <c r="K5" s="1109"/>
      <c r="L5" s="1109"/>
      <c r="M5" s="1109"/>
      <c r="N5" s="1109"/>
      <c r="O5" s="1109"/>
      <c r="P5" s="1109" t="s">
        <v>440</v>
      </c>
      <c r="Q5" s="1109" t="s">
        <v>441</v>
      </c>
      <c r="R5" s="1109"/>
      <c r="S5" s="132"/>
    </row>
    <row r="6" spans="2:19" x14ac:dyDescent="0.25">
      <c r="B6" s="134"/>
      <c r="C6" s="134"/>
      <c r="D6" s="1111" t="s">
        <v>442</v>
      </c>
      <c r="E6" s="1109"/>
      <c r="F6" s="1109"/>
      <c r="G6" s="1111" t="s">
        <v>443</v>
      </c>
      <c r="H6" s="1109"/>
      <c r="I6" s="1109"/>
      <c r="J6" s="1111" t="s">
        <v>444</v>
      </c>
      <c r="K6" s="1109"/>
      <c r="L6" s="1109"/>
      <c r="M6" s="1111" t="s">
        <v>445</v>
      </c>
      <c r="N6" s="1109"/>
      <c r="O6" s="1109"/>
      <c r="P6" s="1109"/>
      <c r="Q6" s="1109" t="s">
        <v>446</v>
      </c>
      <c r="R6" s="1109" t="s">
        <v>447</v>
      </c>
      <c r="S6" s="132"/>
    </row>
    <row r="7" spans="2:19" x14ac:dyDescent="0.25">
      <c r="B7" s="134"/>
      <c r="C7" s="134"/>
      <c r="D7" s="135"/>
      <c r="E7" s="661" t="s">
        <v>448</v>
      </c>
      <c r="F7" s="536" t="s">
        <v>449</v>
      </c>
      <c r="G7" s="135"/>
      <c r="H7" s="661" t="s">
        <v>449</v>
      </c>
      <c r="I7" s="536" t="s">
        <v>450</v>
      </c>
      <c r="J7" s="135"/>
      <c r="K7" s="661" t="s">
        <v>448</v>
      </c>
      <c r="L7" s="536" t="s">
        <v>449</v>
      </c>
      <c r="M7" s="135"/>
      <c r="N7" s="661" t="s">
        <v>449</v>
      </c>
      <c r="O7" s="133" t="s">
        <v>450</v>
      </c>
      <c r="P7" s="1109"/>
      <c r="Q7" s="1109"/>
      <c r="R7" s="1109"/>
      <c r="S7" s="132"/>
    </row>
    <row r="8" spans="2:19" x14ac:dyDescent="0.25">
      <c r="B8" s="356">
        <v>5</v>
      </c>
      <c r="C8" s="356" t="s">
        <v>451</v>
      </c>
      <c r="D8" s="561">
        <v>43014.583307330002</v>
      </c>
      <c r="E8" s="562">
        <v>42199.085813860002</v>
      </c>
      <c r="F8" s="562">
        <v>815.49749346999999</v>
      </c>
      <c r="G8" s="561">
        <v>0</v>
      </c>
      <c r="H8" s="562">
        <v>0</v>
      </c>
      <c r="I8" s="562">
        <v>0</v>
      </c>
      <c r="J8" s="561">
        <v>4.2009189999999998</v>
      </c>
      <c r="K8" s="562">
        <v>0.49252609000000003</v>
      </c>
      <c r="L8" s="562">
        <v>3.7083929100000002</v>
      </c>
      <c r="M8" s="561">
        <v>0</v>
      </c>
      <c r="N8" s="562">
        <v>0</v>
      </c>
      <c r="O8" s="562">
        <v>0</v>
      </c>
      <c r="P8" s="562">
        <v>0</v>
      </c>
      <c r="Q8" s="562">
        <v>0</v>
      </c>
      <c r="R8" s="562">
        <v>0</v>
      </c>
      <c r="S8" s="132"/>
    </row>
    <row r="9" spans="2:19" x14ac:dyDescent="0.25">
      <c r="B9" s="356">
        <v>10</v>
      </c>
      <c r="C9" s="356" t="s">
        <v>413</v>
      </c>
      <c r="D9" s="562">
        <v>573737.73777661158</v>
      </c>
      <c r="E9" s="562">
        <v>558275.1072339915</v>
      </c>
      <c r="F9" s="562">
        <v>15462.630542619991</v>
      </c>
      <c r="G9" s="562">
        <v>7721.9114444799961</v>
      </c>
      <c r="H9" s="562">
        <v>220.80005269000006</v>
      </c>
      <c r="I9" s="562">
        <v>7501.1113917899947</v>
      </c>
      <c r="J9" s="562">
        <v>1284.0083834800034</v>
      </c>
      <c r="K9" s="562">
        <v>395.12670633000306</v>
      </c>
      <c r="L9" s="562">
        <v>888.88167714999997</v>
      </c>
      <c r="M9" s="562">
        <v>2048.5816336799962</v>
      </c>
      <c r="N9" s="562">
        <v>9.8915784099999975</v>
      </c>
      <c r="O9" s="562">
        <v>2038.6900552699963</v>
      </c>
      <c r="P9" s="562">
        <v>44.079176179999997</v>
      </c>
      <c r="Q9" s="562">
        <v>435080.68248075218</v>
      </c>
      <c r="R9" s="562">
        <v>5292.2676513699998</v>
      </c>
      <c r="S9" s="132"/>
    </row>
    <row r="10" spans="2:19" x14ac:dyDescent="0.25">
      <c r="B10" s="357">
        <v>20</v>
      </c>
      <c r="C10" s="357" t="s">
        <v>414</v>
      </c>
      <c r="D10" s="562">
        <v>0</v>
      </c>
      <c r="E10" s="562">
        <v>0</v>
      </c>
      <c r="F10" s="562">
        <v>0</v>
      </c>
      <c r="G10" s="562">
        <v>0</v>
      </c>
      <c r="H10" s="562">
        <v>0</v>
      </c>
      <c r="I10" s="562">
        <v>0</v>
      </c>
      <c r="J10" s="562">
        <v>0</v>
      </c>
      <c r="K10" s="562">
        <v>0</v>
      </c>
      <c r="L10" s="562">
        <v>0</v>
      </c>
      <c r="M10" s="562">
        <v>0</v>
      </c>
      <c r="N10" s="562">
        <v>0</v>
      </c>
      <c r="O10" s="562">
        <v>0</v>
      </c>
      <c r="P10" s="562">
        <v>0</v>
      </c>
      <c r="Q10" s="562">
        <v>0</v>
      </c>
      <c r="R10" s="562">
        <v>0</v>
      </c>
      <c r="S10" s="132"/>
    </row>
    <row r="11" spans="2:19" x14ac:dyDescent="0.25">
      <c r="B11" s="356">
        <v>30</v>
      </c>
      <c r="C11" s="356" t="s">
        <v>415</v>
      </c>
      <c r="D11" s="562">
        <v>12551.51648998</v>
      </c>
      <c r="E11" s="562">
        <v>12551.319403739999</v>
      </c>
      <c r="F11" s="562">
        <v>0.19708624</v>
      </c>
      <c r="G11" s="562">
        <v>0</v>
      </c>
      <c r="H11" s="562">
        <v>0</v>
      </c>
      <c r="I11" s="562">
        <v>0</v>
      </c>
      <c r="J11" s="562">
        <v>0.29508425999999999</v>
      </c>
      <c r="K11" s="562">
        <v>0.29154094000000003</v>
      </c>
      <c r="L11" s="562">
        <v>3.5433199999999995E-3</v>
      </c>
      <c r="M11" s="562">
        <v>0</v>
      </c>
      <c r="N11" s="562">
        <v>0</v>
      </c>
      <c r="O11" s="562">
        <v>0</v>
      </c>
      <c r="P11" s="562">
        <v>0.50682490000000002</v>
      </c>
      <c r="Q11" s="562">
        <v>165.37154112000002</v>
      </c>
      <c r="R11" s="562">
        <v>0</v>
      </c>
      <c r="S11" s="132"/>
    </row>
    <row r="12" spans="2:19" x14ac:dyDescent="0.25">
      <c r="B12" s="358">
        <v>40</v>
      </c>
      <c r="C12" s="358" t="s">
        <v>416</v>
      </c>
      <c r="D12" s="562">
        <v>3704.0217270399894</v>
      </c>
      <c r="E12" s="562">
        <v>3703.4527506999898</v>
      </c>
      <c r="F12" s="562">
        <v>0.56897633999991415</v>
      </c>
      <c r="G12" s="562">
        <v>0</v>
      </c>
      <c r="H12" s="562">
        <v>0</v>
      </c>
      <c r="I12" s="562">
        <v>0</v>
      </c>
      <c r="J12" s="562">
        <v>6.2257260000000009E-2</v>
      </c>
      <c r="K12" s="562">
        <v>6.2257260000000009E-2</v>
      </c>
      <c r="L12" s="562">
        <v>0</v>
      </c>
      <c r="M12" s="562">
        <v>0</v>
      </c>
      <c r="N12" s="562">
        <v>0</v>
      </c>
      <c r="O12" s="562">
        <v>0</v>
      </c>
      <c r="P12" s="562">
        <v>3.7118416299999999</v>
      </c>
      <c r="Q12" s="562">
        <v>2.44636677</v>
      </c>
      <c r="R12" s="562">
        <v>0</v>
      </c>
      <c r="S12" s="132"/>
    </row>
    <row r="13" spans="2:19" x14ac:dyDescent="0.25">
      <c r="B13" s="358">
        <v>50</v>
      </c>
      <c r="C13" s="358" t="s">
        <v>417</v>
      </c>
      <c r="D13" s="562">
        <v>71495.0562993895</v>
      </c>
      <c r="E13" s="562">
        <v>70664.378742819506</v>
      </c>
      <c r="F13" s="562">
        <v>830.67755656999975</v>
      </c>
      <c r="G13" s="562">
        <v>940.88291582000056</v>
      </c>
      <c r="H13" s="562">
        <v>1.5164663899999999</v>
      </c>
      <c r="I13" s="562">
        <v>939.36644943000056</v>
      </c>
      <c r="J13" s="562">
        <v>255.49502780000009</v>
      </c>
      <c r="K13" s="562">
        <v>71.400498700000114</v>
      </c>
      <c r="L13" s="562">
        <v>184.09452909999999</v>
      </c>
      <c r="M13" s="562">
        <v>644.54867690000003</v>
      </c>
      <c r="N13" s="562">
        <v>0</v>
      </c>
      <c r="O13" s="562">
        <v>644.54867690000003</v>
      </c>
      <c r="P13" s="562">
        <v>5.7741059999999997E-2</v>
      </c>
      <c r="Q13" s="562">
        <v>9374.3269942501975</v>
      </c>
      <c r="R13" s="562">
        <v>250.65094880999999</v>
      </c>
      <c r="S13" s="132"/>
    </row>
    <row r="14" spans="2:19" x14ac:dyDescent="0.25">
      <c r="B14" s="358">
        <v>60</v>
      </c>
      <c r="C14" s="358" t="s">
        <v>418</v>
      </c>
      <c r="D14" s="562">
        <v>264359.22686096001</v>
      </c>
      <c r="E14" s="562">
        <v>257862.82048858001</v>
      </c>
      <c r="F14" s="562">
        <v>6496.4063723799909</v>
      </c>
      <c r="G14" s="562">
        <v>4109.5882075999989</v>
      </c>
      <c r="H14" s="562">
        <v>92.352571019999985</v>
      </c>
      <c r="I14" s="562">
        <v>4017.2356365799988</v>
      </c>
      <c r="J14" s="562">
        <v>924.66525565000006</v>
      </c>
      <c r="K14" s="562">
        <v>293.22144594999997</v>
      </c>
      <c r="L14" s="562">
        <v>631.44380970000009</v>
      </c>
      <c r="M14" s="562">
        <v>814.57737778999876</v>
      </c>
      <c r="N14" s="562">
        <v>4.3932368499999983</v>
      </c>
      <c r="O14" s="562">
        <v>810.18414093999877</v>
      </c>
      <c r="P14" s="562">
        <v>7.3746956700000004</v>
      </c>
      <c r="Q14" s="562">
        <v>216499.87180250001</v>
      </c>
      <c r="R14" s="562">
        <v>2976.6521588699998</v>
      </c>
      <c r="S14" s="132"/>
    </row>
    <row r="15" spans="2:19" x14ac:dyDescent="0.25">
      <c r="B15" s="358">
        <v>70</v>
      </c>
      <c r="C15" s="358" t="s">
        <v>452</v>
      </c>
      <c r="D15" s="562">
        <v>86976.188286109988</v>
      </c>
      <c r="E15" s="562">
        <v>82729.26544386</v>
      </c>
      <c r="F15" s="562">
        <v>4246.92284224999</v>
      </c>
      <c r="G15" s="562">
        <v>2734.8957548599992</v>
      </c>
      <c r="H15" s="562">
        <v>88.852542299999982</v>
      </c>
      <c r="I15" s="562">
        <v>2646.0432125599991</v>
      </c>
      <c r="J15" s="562">
        <v>509.21376548000001</v>
      </c>
      <c r="K15" s="562">
        <v>142.97928240000002</v>
      </c>
      <c r="L15" s="562">
        <v>366.23448307999996</v>
      </c>
      <c r="M15" s="562">
        <v>692.24684650999882</v>
      </c>
      <c r="N15" s="562">
        <v>4.3061774999999987</v>
      </c>
      <c r="O15" s="562">
        <v>687.94066900999883</v>
      </c>
      <c r="P15" s="562">
        <v>0</v>
      </c>
      <c r="Q15" s="562">
        <v>64285.668279589998</v>
      </c>
      <c r="R15" s="562">
        <v>1713.7730568699999</v>
      </c>
      <c r="S15" s="132"/>
    </row>
    <row r="16" spans="2:19" x14ac:dyDescent="0.25">
      <c r="B16" s="357">
        <v>80</v>
      </c>
      <c r="C16" s="357" t="s">
        <v>419</v>
      </c>
      <c r="D16" s="562">
        <v>221627.91639924201</v>
      </c>
      <c r="E16" s="562">
        <v>213493.13584815201</v>
      </c>
      <c r="F16" s="562">
        <v>8134.7805510899998</v>
      </c>
      <c r="G16" s="562">
        <v>2671.4403210599962</v>
      </c>
      <c r="H16" s="562">
        <v>126.93101528000005</v>
      </c>
      <c r="I16" s="562">
        <v>2544.5093057799959</v>
      </c>
      <c r="J16" s="562">
        <v>103.490758510003</v>
      </c>
      <c r="K16" s="562">
        <v>30.150963480003</v>
      </c>
      <c r="L16" s="562">
        <v>73.339795030000005</v>
      </c>
      <c r="M16" s="562">
        <v>589.45557898999755</v>
      </c>
      <c r="N16" s="562">
        <v>5.4983415599999992</v>
      </c>
      <c r="O16" s="562">
        <v>583.95723742999758</v>
      </c>
      <c r="P16" s="562">
        <v>32.428072920000005</v>
      </c>
      <c r="Q16" s="562">
        <v>209038.665776112</v>
      </c>
      <c r="R16" s="562">
        <v>2064.96454369</v>
      </c>
      <c r="S16" s="132"/>
    </row>
    <row r="17" spans="2:19" x14ac:dyDescent="0.25">
      <c r="B17" s="359">
        <v>90</v>
      </c>
      <c r="C17" s="359" t="s">
        <v>453</v>
      </c>
      <c r="D17" s="435">
        <v>74994.626770350005</v>
      </c>
      <c r="E17" s="435">
        <v>74994.626770350005</v>
      </c>
      <c r="F17" s="435">
        <v>0</v>
      </c>
      <c r="G17" s="435">
        <v>0</v>
      </c>
      <c r="H17" s="435">
        <v>0</v>
      </c>
      <c r="I17" s="435">
        <v>0</v>
      </c>
      <c r="J17" s="435">
        <v>2.2540928699999996</v>
      </c>
      <c r="K17" s="435">
        <v>2.2540928699999996</v>
      </c>
      <c r="L17" s="435">
        <v>0</v>
      </c>
      <c r="M17" s="435">
        <v>0</v>
      </c>
      <c r="N17" s="435">
        <v>0</v>
      </c>
      <c r="O17" s="435">
        <v>0</v>
      </c>
      <c r="P17" s="435">
        <v>0</v>
      </c>
      <c r="Q17" s="435">
        <v>0</v>
      </c>
      <c r="R17" s="435">
        <v>0</v>
      </c>
      <c r="S17" s="132"/>
    </row>
    <row r="18" spans="2:19" x14ac:dyDescent="0.25">
      <c r="B18" s="360">
        <v>100</v>
      </c>
      <c r="C18" s="360" t="s">
        <v>414</v>
      </c>
      <c r="D18" s="435">
        <v>422.74910725000001</v>
      </c>
      <c r="E18" s="435">
        <v>422.74910725000001</v>
      </c>
      <c r="F18" s="435">
        <v>0</v>
      </c>
      <c r="G18" s="435">
        <v>0</v>
      </c>
      <c r="H18" s="435">
        <v>0</v>
      </c>
      <c r="I18" s="435">
        <v>0</v>
      </c>
      <c r="J18" s="435">
        <v>9.9240800000000001E-3</v>
      </c>
      <c r="K18" s="435">
        <v>9.9240800000000001E-3</v>
      </c>
      <c r="L18" s="435">
        <v>0</v>
      </c>
      <c r="M18" s="435">
        <v>0</v>
      </c>
      <c r="N18" s="435">
        <v>0</v>
      </c>
      <c r="O18" s="435">
        <v>0</v>
      </c>
      <c r="P18" s="435">
        <v>0</v>
      </c>
      <c r="Q18" s="435">
        <v>0</v>
      </c>
      <c r="R18" s="435">
        <v>0</v>
      </c>
      <c r="S18" s="132"/>
    </row>
    <row r="19" spans="2:19" x14ac:dyDescent="0.25">
      <c r="B19" s="360">
        <v>110</v>
      </c>
      <c r="C19" s="360" t="s">
        <v>415</v>
      </c>
      <c r="D19" s="435">
        <v>9809.7701400300011</v>
      </c>
      <c r="E19" s="435">
        <v>9809.7701400300011</v>
      </c>
      <c r="F19" s="435">
        <v>0</v>
      </c>
      <c r="G19" s="435">
        <v>0</v>
      </c>
      <c r="H19" s="435">
        <v>0</v>
      </c>
      <c r="I19" s="435">
        <v>0</v>
      </c>
      <c r="J19" s="435">
        <v>0.24725672000000001</v>
      </c>
      <c r="K19" s="435">
        <v>0.24725672000000001</v>
      </c>
      <c r="L19" s="435">
        <v>0</v>
      </c>
      <c r="M19" s="435">
        <v>0</v>
      </c>
      <c r="N19" s="435">
        <v>0</v>
      </c>
      <c r="O19" s="435">
        <v>0</v>
      </c>
      <c r="P19" s="435">
        <v>0</v>
      </c>
      <c r="Q19" s="435">
        <v>0</v>
      </c>
      <c r="R19" s="435">
        <v>0</v>
      </c>
      <c r="S19" s="132"/>
    </row>
    <row r="20" spans="2:19" x14ac:dyDescent="0.25">
      <c r="B20" s="359">
        <v>120</v>
      </c>
      <c r="C20" s="359" t="s">
        <v>416</v>
      </c>
      <c r="D20" s="435">
        <v>58018.256462320009</v>
      </c>
      <c r="E20" s="435">
        <v>58018.256462320009</v>
      </c>
      <c r="F20" s="435">
        <v>0</v>
      </c>
      <c r="G20" s="435">
        <v>0</v>
      </c>
      <c r="H20" s="435">
        <v>0</v>
      </c>
      <c r="I20" s="435">
        <v>0</v>
      </c>
      <c r="J20" s="435">
        <v>1.7347917499999999</v>
      </c>
      <c r="K20" s="435">
        <v>1.7347917499999999</v>
      </c>
      <c r="L20" s="435">
        <v>0</v>
      </c>
      <c r="M20" s="435">
        <v>0</v>
      </c>
      <c r="N20" s="435">
        <v>0</v>
      </c>
      <c r="O20" s="435">
        <v>0</v>
      </c>
      <c r="P20" s="435">
        <v>0</v>
      </c>
      <c r="Q20" s="435">
        <v>0</v>
      </c>
      <c r="R20" s="435">
        <v>0</v>
      </c>
      <c r="S20" s="132"/>
    </row>
    <row r="21" spans="2:19" x14ac:dyDescent="0.25">
      <c r="B21" s="361">
        <v>130</v>
      </c>
      <c r="C21" s="361" t="s">
        <v>417</v>
      </c>
      <c r="D21" s="435">
        <v>314.11949366999994</v>
      </c>
      <c r="E21" s="435">
        <v>314.11949366999994</v>
      </c>
      <c r="F21" s="435">
        <v>0</v>
      </c>
      <c r="G21" s="435">
        <v>0</v>
      </c>
      <c r="H21" s="435">
        <v>0</v>
      </c>
      <c r="I21" s="435">
        <v>0</v>
      </c>
      <c r="J21" s="435">
        <v>2.0159900000000001E-2</v>
      </c>
      <c r="K21" s="435">
        <v>2.0159900000000001E-2</v>
      </c>
      <c r="L21" s="435">
        <v>0</v>
      </c>
      <c r="M21" s="435">
        <v>0</v>
      </c>
      <c r="N21" s="435">
        <v>0</v>
      </c>
      <c r="O21" s="435">
        <v>0</v>
      </c>
      <c r="P21" s="435">
        <v>0</v>
      </c>
      <c r="Q21" s="435">
        <v>0</v>
      </c>
      <c r="R21" s="435">
        <v>0</v>
      </c>
      <c r="S21" s="132"/>
    </row>
    <row r="22" spans="2:19" x14ac:dyDescent="0.25">
      <c r="B22" s="359">
        <v>140</v>
      </c>
      <c r="C22" s="359" t="s">
        <v>418</v>
      </c>
      <c r="D22" s="435">
        <v>6429.731567079999</v>
      </c>
      <c r="E22" s="435">
        <v>6429.731567079999</v>
      </c>
      <c r="F22" s="435">
        <v>0</v>
      </c>
      <c r="G22" s="435">
        <v>0</v>
      </c>
      <c r="H22" s="435">
        <v>0</v>
      </c>
      <c r="I22" s="435">
        <v>0</v>
      </c>
      <c r="J22" s="435">
        <v>0.24196041999999998</v>
      </c>
      <c r="K22" s="435">
        <v>0.24196041999999998</v>
      </c>
      <c r="L22" s="435">
        <v>0</v>
      </c>
      <c r="M22" s="435">
        <v>0</v>
      </c>
      <c r="N22" s="435">
        <v>0</v>
      </c>
      <c r="O22" s="435">
        <v>0</v>
      </c>
      <c r="P22" s="662">
        <v>0</v>
      </c>
      <c r="Q22" s="435">
        <v>0</v>
      </c>
      <c r="R22" s="435">
        <v>0</v>
      </c>
      <c r="S22" s="132"/>
    </row>
    <row r="23" spans="2:19" x14ac:dyDescent="0.25">
      <c r="B23" s="362">
        <v>150</v>
      </c>
      <c r="C23" s="362" t="s">
        <v>454</v>
      </c>
      <c r="D23" s="435">
        <v>108536.18500324951</v>
      </c>
      <c r="E23" s="435">
        <v>107372.54690815952</v>
      </c>
      <c r="F23" s="435">
        <v>1163.63809509</v>
      </c>
      <c r="G23" s="435">
        <v>955.59089746000006</v>
      </c>
      <c r="H23" s="435">
        <v>0.45913972999999997</v>
      </c>
      <c r="I23" s="435">
        <v>955.13175773</v>
      </c>
      <c r="J23" s="435">
        <v>180.12875167999979</v>
      </c>
      <c r="K23" s="435">
        <v>122.80494570999977</v>
      </c>
      <c r="L23" s="435">
        <v>57.323805970000002</v>
      </c>
      <c r="M23" s="435">
        <v>244.41070120999998</v>
      </c>
      <c r="N23" s="435">
        <v>3.9481869999999995E-2</v>
      </c>
      <c r="O23" s="563">
        <v>244.37121933999998</v>
      </c>
      <c r="P23" s="564"/>
      <c r="Q23" s="650">
        <v>525.82668778000004</v>
      </c>
      <c r="R23" s="435">
        <v>0</v>
      </c>
      <c r="S23" s="132" t="s">
        <v>455</v>
      </c>
    </row>
    <row r="24" spans="2:19" x14ac:dyDescent="0.25">
      <c r="B24" s="362">
        <v>160</v>
      </c>
      <c r="C24" s="362" t="s">
        <v>414</v>
      </c>
      <c r="D24" s="435">
        <v>0</v>
      </c>
      <c r="E24" s="435">
        <v>0</v>
      </c>
      <c r="F24" s="435">
        <v>0</v>
      </c>
      <c r="G24" s="435">
        <v>0</v>
      </c>
      <c r="H24" s="435">
        <v>0</v>
      </c>
      <c r="I24" s="435">
        <v>0</v>
      </c>
      <c r="J24" s="435">
        <v>0</v>
      </c>
      <c r="K24" s="435">
        <v>0</v>
      </c>
      <c r="L24" s="435">
        <v>0</v>
      </c>
      <c r="M24" s="435">
        <v>0</v>
      </c>
      <c r="N24" s="435">
        <v>0</v>
      </c>
      <c r="O24" s="563">
        <v>0</v>
      </c>
      <c r="P24" s="564"/>
      <c r="Q24" s="650">
        <v>0</v>
      </c>
      <c r="R24" s="435">
        <v>0</v>
      </c>
      <c r="S24" s="132"/>
    </row>
    <row r="25" spans="2:19" x14ac:dyDescent="0.25">
      <c r="B25" s="362">
        <v>170</v>
      </c>
      <c r="C25" s="362" t="s">
        <v>415</v>
      </c>
      <c r="D25" s="435">
        <v>9611.7171355099963</v>
      </c>
      <c r="E25" s="435">
        <v>9611.7171355099963</v>
      </c>
      <c r="F25" s="435">
        <v>0</v>
      </c>
      <c r="G25" s="435">
        <v>0</v>
      </c>
      <c r="H25" s="435">
        <v>0</v>
      </c>
      <c r="I25" s="435">
        <v>0</v>
      </c>
      <c r="J25" s="435">
        <v>2.7349649800000382</v>
      </c>
      <c r="K25" s="435">
        <v>2.7349649800000382</v>
      </c>
      <c r="L25" s="435">
        <v>0</v>
      </c>
      <c r="M25" s="435">
        <v>0</v>
      </c>
      <c r="N25" s="435">
        <v>0</v>
      </c>
      <c r="O25" s="563">
        <v>0</v>
      </c>
      <c r="P25" s="564"/>
      <c r="Q25" s="650">
        <v>0</v>
      </c>
      <c r="R25" s="435">
        <v>0</v>
      </c>
      <c r="S25" s="132" t="s">
        <v>455</v>
      </c>
    </row>
    <row r="26" spans="2:19" x14ac:dyDescent="0.25">
      <c r="B26" s="362">
        <v>180</v>
      </c>
      <c r="C26" s="362" t="s">
        <v>416</v>
      </c>
      <c r="D26" s="435">
        <v>375.39449720999994</v>
      </c>
      <c r="E26" s="435">
        <v>301.37780203</v>
      </c>
      <c r="F26" s="435">
        <v>74.016695179999971</v>
      </c>
      <c r="G26" s="435">
        <v>0</v>
      </c>
      <c r="H26" s="435">
        <v>0</v>
      </c>
      <c r="I26" s="435">
        <v>0</v>
      </c>
      <c r="J26" s="435">
        <v>0.96466430999999964</v>
      </c>
      <c r="K26" s="435">
        <v>0.80841967999999975</v>
      </c>
      <c r="L26" s="435">
        <v>0.15624462999999994</v>
      </c>
      <c r="M26" s="435">
        <v>0</v>
      </c>
      <c r="N26" s="435">
        <v>0</v>
      </c>
      <c r="O26" s="563">
        <v>0</v>
      </c>
      <c r="P26" s="564"/>
      <c r="Q26" s="650">
        <v>0</v>
      </c>
      <c r="R26" s="435">
        <v>0</v>
      </c>
      <c r="S26" s="132" t="s">
        <v>455</v>
      </c>
    </row>
    <row r="27" spans="2:19" x14ac:dyDescent="0.25">
      <c r="B27" s="362">
        <v>190</v>
      </c>
      <c r="C27" s="362" t="s">
        <v>417</v>
      </c>
      <c r="D27" s="435">
        <v>6777.9218379600043</v>
      </c>
      <c r="E27" s="435">
        <v>6753.1538078900039</v>
      </c>
      <c r="F27" s="435">
        <v>24.768030069999998</v>
      </c>
      <c r="G27" s="435">
        <v>53.768985380000011</v>
      </c>
      <c r="H27" s="435">
        <v>0</v>
      </c>
      <c r="I27" s="435">
        <v>53.768985380000011</v>
      </c>
      <c r="J27" s="435">
        <v>11.390515130000008</v>
      </c>
      <c r="K27" s="435">
        <v>7.7224829300000088</v>
      </c>
      <c r="L27" s="435">
        <v>3.6680321999999994</v>
      </c>
      <c r="M27" s="435">
        <v>132.15998628999998</v>
      </c>
      <c r="N27" s="435">
        <v>0</v>
      </c>
      <c r="O27" s="563">
        <v>132.15998628999998</v>
      </c>
      <c r="P27" s="564"/>
      <c r="Q27" s="650">
        <v>0</v>
      </c>
      <c r="R27" s="435">
        <v>0</v>
      </c>
      <c r="S27" s="132"/>
    </row>
    <row r="28" spans="2:19" x14ac:dyDescent="0.25">
      <c r="B28" s="362">
        <v>200</v>
      </c>
      <c r="C28" s="362" t="s">
        <v>418</v>
      </c>
      <c r="D28" s="435">
        <v>72308.505389509897</v>
      </c>
      <c r="E28" s="435">
        <v>71430.201548419907</v>
      </c>
      <c r="F28" s="435">
        <v>878.30384108999988</v>
      </c>
      <c r="G28" s="435">
        <v>825.47278456000015</v>
      </c>
      <c r="H28" s="435">
        <v>0.20577999999999999</v>
      </c>
      <c r="I28" s="435">
        <v>825.26700456000015</v>
      </c>
      <c r="J28" s="435">
        <v>109.31652411999991</v>
      </c>
      <c r="K28" s="435">
        <v>65.065512649999903</v>
      </c>
      <c r="L28" s="435">
        <v>44.251011470000002</v>
      </c>
      <c r="M28" s="435">
        <v>92.462624840000004</v>
      </c>
      <c r="N28" s="435">
        <v>1.626242E-2</v>
      </c>
      <c r="O28" s="563">
        <v>92.44636242</v>
      </c>
      <c r="P28" s="564"/>
      <c r="Q28" s="650">
        <v>501.87586923000003</v>
      </c>
      <c r="R28" s="435">
        <v>0</v>
      </c>
      <c r="S28" s="132"/>
    </row>
    <row r="29" spans="2:19" x14ac:dyDescent="0.25">
      <c r="B29" s="362">
        <v>210</v>
      </c>
      <c r="C29" s="362" t="s">
        <v>419</v>
      </c>
      <c r="D29" s="435">
        <v>19462.646143059599</v>
      </c>
      <c r="E29" s="435">
        <v>19276.096614309601</v>
      </c>
      <c r="F29" s="435">
        <v>186.54952875000004</v>
      </c>
      <c r="G29" s="435">
        <v>76.349127519999882</v>
      </c>
      <c r="H29" s="435">
        <v>0.25335973000000001</v>
      </c>
      <c r="I29" s="435">
        <v>76.095767789999869</v>
      </c>
      <c r="J29" s="435">
        <v>55.722083139999832</v>
      </c>
      <c r="K29" s="435">
        <v>46.473565469999826</v>
      </c>
      <c r="L29" s="435">
        <v>9.24851767</v>
      </c>
      <c r="M29" s="435">
        <v>19.78809008</v>
      </c>
      <c r="N29" s="435">
        <v>2.3219449999999996E-2</v>
      </c>
      <c r="O29" s="563">
        <v>19.764870629999997</v>
      </c>
      <c r="P29" s="564"/>
      <c r="Q29" s="650">
        <v>23.950818550000001</v>
      </c>
      <c r="R29" s="435">
        <v>0</v>
      </c>
      <c r="S29" s="132"/>
    </row>
    <row r="30" spans="2:19" x14ac:dyDescent="0.25">
      <c r="B30" s="363">
        <v>220</v>
      </c>
      <c r="C30" s="363" t="s">
        <v>342</v>
      </c>
      <c r="D30" s="502">
        <v>800283.13285754097</v>
      </c>
      <c r="E30" s="502">
        <v>782841.36672636098</v>
      </c>
      <c r="F30" s="502">
        <v>17441.766131179993</v>
      </c>
      <c r="G30" s="502">
        <v>8677.5023419399949</v>
      </c>
      <c r="H30" s="502">
        <v>221.25919242000003</v>
      </c>
      <c r="I30" s="502">
        <v>8456.2431495199944</v>
      </c>
      <c r="J30" s="502">
        <v>1470.5921470300032</v>
      </c>
      <c r="K30" s="502">
        <v>520.67827100000284</v>
      </c>
      <c r="L30" s="502">
        <v>949.91387602999998</v>
      </c>
      <c r="M30" s="502">
        <v>2292.9923348899961</v>
      </c>
      <c r="N30" s="502">
        <v>9.931060279999997</v>
      </c>
      <c r="O30" s="502">
        <v>2283.0612746099964</v>
      </c>
      <c r="P30" s="502">
        <v>44.079176179999997</v>
      </c>
      <c r="Q30" s="502">
        <v>435606.50916853221</v>
      </c>
      <c r="R30" s="502">
        <v>5292.2676513699998</v>
      </c>
      <c r="S30" s="132"/>
    </row>
    <row r="33" spans="5:5" x14ac:dyDescent="0.25">
      <c r="E33" s="565"/>
    </row>
  </sheetData>
  <mergeCells count="11">
    <mergeCell ref="R6:R7"/>
    <mergeCell ref="B2:R2"/>
    <mergeCell ref="D5:I5"/>
    <mergeCell ref="J5:O5"/>
    <mergeCell ref="P5:P7"/>
    <mergeCell ref="Q5:R5"/>
    <mergeCell ref="D6:F6"/>
    <mergeCell ref="G6:I6"/>
    <mergeCell ref="J6:L6"/>
    <mergeCell ref="M6:O6"/>
    <mergeCell ref="Q6:Q7"/>
  </mergeCells>
  <pageMargins left="0.7" right="0.7" top="0.75" bottom="0.75" header="0.3" footer="0.3"/>
  <pageSetup paperSize="9" orientation="portrait"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83CE7-C823-4D08-89E7-F573162D9AD5}">
  <sheetPr codeName="Ark19">
    <tabColor rgb="FF00A976"/>
  </sheetPr>
  <dimension ref="B2:R9"/>
  <sheetViews>
    <sheetView zoomScaleNormal="100" workbookViewId="0"/>
  </sheetViews>
  <sheetFormatPr defaultColWidth="9" defaultRowHeight="15" x14ac:dyDescent="0.25"/>
  <cols>
    <col min="1" max="2" width="9" style="150"/>
    <col min="3" max="3" width="17.125" style="150" customWidth="1"/>
    <col min="4" max="4" width="15.375" style="150" customWidth="1"/>
    <col min="5" max="5" width="17.125" style="150" bestFit="1" customWidth="1"/>
    <col min="6" max="6" width="21" style="150" customWidth="1"/>
    <col min="7" max="7" width="14.5" style="150" bestFit="1" customWidth="1"/>
    <col min="8" max="8" width="9.25" style="150" bestFit="1" customWidth="1"/>
    <col min="9" max="9" width="14.5" style="150" bestFit="1" customWidth="1"/>
    <col min="10" max="10" width="0.125" style="150" customWidth="1"/>
    <col min="11" max="18" width="9" style="150" hidden="1" customWidth="1"/>
    <col min="19" max="16384" width="9" style="150"/>
  </cols>
  <sheetData>
    <row r="2" spans="2:18" ht="20.25" x14ac:dyDescent="0.25">
      <c r="B2" s="1112" t="s">
        <v>456</v>
      </c>
      <c r="C2" s="1112"/>
      <c r="D2" s="1112"/>
      <c r="E2" s="1112"/>
      <c r="F2" s="1112"/>
      <c r="G2" s="1112"/>
      <c r="H2" s="1112"/>
      <c r="I2" s="1112"/>
      <c r="J2" s="1112"/>
      <c r="K2" s="1112"/>
      <c r="L2" s="1112"/>
      <c r="M2" s="1112"/>
      <c r="N2" s="1112"/>
      <c r="O2" s="1112"/>
      <c r="P2" s="1112"/>
      <c r="Q2" s="1112"/>
      <c r="R2" s="1112"/>
    </row>
    <row r="4" spans="2:18" x14ac:dyDescent="0.25">
      <c r="B4" s="46" t="s">
        <v>54</v>
      </c>
      <c r="C4" s="663"/>
      <c r="D4" s="664" t="s">
        <v>55</v>
      </c>
      <c r="E4" s="151" t="s">
        <v>56</v>
      </c>
      <c r="F4" s="151" t="s">
        <v>57</v>
      </c>
      <c r="G4" s="151" t="s">
        <v>58</v>
      </c>
      <c r="H4" s="151" t="s">
        <v>59</v>
      </c>
      <c r="I4" s="151" t="s">
        <v>206</v>
      </c>
    </row>
    <row r="5" spans="2:18" x14ac:dyDescent="0.25">
      <c r="B5" s="152"/>
      <c r="C5" s="153"/>
      <c r="D5" s="1113" t="s">
        <v>457</v>
      </c>
      <c r="E5" s="1114"/>
      <c r="F5" s="1114"/>
      <c r="G5" s="1114"/>
      <c r="H5" s="1114"/>
      <c r="I5" s="1114"/>
    </row>
    <row r="6" spans="2:18" ht="30" x14ac:dyDescent="0.25">
      <c r="B6" s="154"/>
      <c r="C6" s="155"/>
      <c r="D6" s="665" t="s">
        <v>458</v>
      </c>
      <c r="E6" s="156" t="s">
        <v>459</v>
      </c>
      <c r="F6" s="156" t="s">
        <v>460</v>
      </c>
      <c r="G6" s="156" t="s">
        <v>461</v>
      </c>
      <c r="H6" s="156" t="s">
        <v>462</v>
      </c>
      <c r="I6" s="156" t="s">
        <v>342</v>
      </c>
    </row>
    <row r="7" spans="2:18" x14ac:dyDescent="0.25">
      <c r="B7" s="157">
        <v>1</v>
      </c>
      <c r="C7" s="158" t="s">
        <v>413</v>
      </c>
      <c r="D7" s="159"/>
      <c r="E7" s="497">
        <v>136969.24165400001</v>
      </c>
      <c r="F7" s="666">
        <v>399424.33454000001</v>
      </c>
      <c r="G7" s="666">
        <v>22173.412550000001</v>
      </c>
      <c r="H7" s="160"/>
      <c r="I7" s="497">
        <v>558566.98874399997</v>
      </c>
    </row>
    <row r="8" spans="2:18" x14ac:dyDescent="0.25">
      <c r="B8" s="161">
        <v>2</v>
      </c>
      <c r="C8" s="162" t="s">
        <v>453</v>
      </c>
      <c r="D8" s="159"/>
      <c r="E8" s="496">
        <v>115725.677988</v>
      </c>
      <c r="F8" s="495">
        <v>37499.641023999997</v>
      </c>
      <c r="G8" s="495">
        <v>12989.688169999999</v>
      </c>
      <c r="H8" s="160"/>
      <c r="I8" s="496">
        <v>166215.007182</v>
      </c>
    </row>
    <row r="9" spans="2:18" x14ac:dyDescent="0.25">
      <c r="B9" s="163">
        <v>3</v>
      </c>
      <c r="C9" s="164" t="s">
        <v>342</v>
      </c>
      <c r="D9" s="165"/>
      <c r="E9" s="494">
        <v>252694.91964199999</v>
      </c>
      <c r="F9" s="493">
        <v>436923.97556400002</v>
      </c>
      <c r="G9" s="493">
        <v>35163.100720000002</v>
      </c>
      <c r="H9" s="166"/>
      <c r="I9" s="494">
        <v>724781.99592599995</v>
      </c>
    </row>
  </sheetData>
  <mergeCells count="2">
    <mergeCell ref="B2:R2"/>
    <mergeCell ref="D5:I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AB994-43E8-4E0C-9E45-D24CE5EDB46B}">
  <sheetPr codeName="Ark20">
    <tabColor rgb="FF00A976"/>
    <pageSetUpPr fitToPage="1"/>
  </sheetPr>
  <dimension ref="B1:D11"/>
  <sheetViews>
    <sheetView zoomScale="115" zoomScaleNormal="115" workbookViewId="0">
      <selection activeCell="D11" sqref="D11"/>
    </sheetView>
  </sheetViews>
  <sheetFormatPr defaultColWidth="8" defaultRowHeight="15" x14ac:dyDescent="0.25"/>
  <cols>
    <col min="1" max="1" width="3.125" style="167" customWidth="1"/>
    <col min="2" max="2" width="4.125" style="167" customWidth="1"/>
    <col min="3" max="3" width="51.25" style="167" customWidth="1"/>
    <col min="4" max="4" width="29.5" style="167" customWidth="1"/>
    <col min="5" max="5" width="8" style="167"/>
    <col min="6" max="6" width="2.875" style="167" customWidth="1"/>
    <col min="7" max="7" width="47.75" style="167" customWidth="1"/>
    <col min="8" max="8" width="21.875" style="167" customWidth="1"/>
    <col min="9" max="16384" width="8" style="167"/>
  </cols>
  <sheetData>
    <row r="1" spans="2:4" ht="9.9499999999999993" customHeight="1" x14ac:dyDescent="0.25"/>
    <row r="2" spans="2:4" ht="20.25" x14ac:dyDescent="0.25">
      <c r="B2" s="1073" t="s">
        <v>18</v>
      </c>
      <c r="C2" s="1073"/>
      <c r="D2" s="1073"/>
    </row>
    <row r="3" spans="2:4" ht="15.75" x14ac:dyDescent="0.25">
      <c r="B3" s="77"/>
      <c r="C3" s="168"/>
      <c r="D3" s="168"/>
    </row>
    <row r="4" spans="2:4" x14ac:dyDescent="0.25">
      <c r="B4" s="667" t="s">
        <v>54</v>
      </c>
      <c r="C4" s="668"/>
      <c r="D4" s="48" t="s">
        <v>55</v>
      </c>
    </row>
    <row r="5" spans="2:4" x14ac:dyDescent="0.25">
      <c r="B5" s="387"/>
      <c r="C5" s="85"/>
      <c r="D5" s="48" t="s">
        <v>463</v>
      </c>
    </row>
    <row r="6" spans="2:4" x14ac:dyDescent="0.25">
      <c r="B6" s="170">
        <v>10</v>
      </c>
      <c r="C6" s="171" t="s">
        <v>464</v>
      </c>
      <c r="D6" s="172">
        <v>8402.4659339499995</v>
      </c>
    </row>
    <row r="7" spans="2:4" x14ac:dyDescent="0.25">
      <c r="B7" s="173">
        <v>20</v>
      </c>
      <c r="C7" s="90" t="s">
        <v>465</v>
      </c>
      <c r="D7" s="172">
        <v>1377.67746511</v>
      </c>
    </row>
    <row r="8" spans="2:4" x14ac:dyDescent="0.25">
      <c r="B8" s="173">
        <v>30</v>
      </c>
      <c r="C8" s="90" t="s">
        <v>466</v>
      </c>
      <c r="D8" s="172">
        <v>1554.8641790699999</v>
      </c>
    </row>
    <row r="9" spans="2:4" x14ac:dyDescent="0.25">
      <c r="B9" s="173">
        <v>40</v>
      </c>
      <c r="C9" s="174" t="s">
        <v>467</v>
      </c>
      <c r="D9" s="172">
        <v>300.60127799999998</v>
      </c>
    </row>
    <row r="10" spans="2:4" x14ac:dyDescent="0.25">
      <c r="B10" s="173">
        <v>50</v>
      </c>
      <c r="C10" s="174" t="s">
        <v>468</v>
      </c>
      <c r="D10" s="364">
        <v>202.76649750999999</v>
      </c>
    </row>
    <row r="11" spans="2:4" x14ac:dyDescent="0.25">
      <c r="B11" s="170">
        <v>60</v>
      </c>
      <c r="C11" s="171" t="s">
        <v>469</v>
      </c>
      <c r="D11" s="175">
        <v>7721.9114444799998</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5A537-50CD-4A0E-B8A8-9BA665CAD913}">
  <sheetPr codeName="Ark21">
    <tabColor rgb="FF00A976"/>
  </sheetPr>
  <dimension ref="B1:J13"/>
  <sheetViews>
    <sheetView zoomScale="70" zoomScaleNormal="70" workbookViewId="0"/>
  </sheetViews>
  <sheetFormatPr defaultColWidth="8" defaultRowHeight="15" x14ac:dyDescent="0.25"/>
  <cols>
    <col min="1" max="1" width="3.125" style="45" customWidth="1"/>
    <col min="2" max="2" width="6.5" style="45" customWidth="1"/>
    <col min="3" max="3" width="48.125" style="45" customWidth="1"/>
    <col min="4" max="8" width="23.875" style="45" customWidth="1"/>
    <col min="9" max="16384" width="8" style="45"/>
  </cols>
  <sheetData>
    <row r="1" spans="2:10" ht="9.9499999999999993" customHeight="1" x14ac:dyDescent="0.25"/>
    <row r="2" spans="2:10" ht="20.25" x14ac:dyDescent="0.3">
      <c r="B2" s="1061" t="s">
        <v>470</v>
      </c>
      <c r="C2" s="1061"/>
      <c r="D2" s="1061"/>
      <c r="E2" s="1061"/>
      <c r="F2" s="1061"/>
      <c r="G2" s="1061"/>
      <c r="H2" s="1061"/>
      <c r="I2" s="176"/>
      <c r="J2" s="177"/>
    </row>
    <row r="4" spans="2:10" ht="27.75" customHeight="1" x14ac:dyDescent="0.25">
      <c r="B4" s="46" t="s">
        <v>54</v>
      </c>
      <c r="C4" s="94"/>
      <c r="D4" s="669" t="s">
        <v>471</v>
      </c>
      <c r="E4" s="670" t="s">
        <v>472</v>
      </c>
      <c r="F4" s="671"/>
      <c r="G4" s="671"/>
      <c r="H4" s="672"/>
      <c r="I4" s="177"/>
      <c r="J4" s="177"/>
    </row>
    <row r="5" spans="2:10" ht="30" x14ac:dyDescent="0.25">
      <c r="B5" s="85"/>
      <c r="C5" s="94"/>
      <c r="D5" s="178"/>
      <c r="E5" s="110"/>
      <c r="F5" s="669" t="s">
        <v>473</v>
      </c>
      <c r="G5" s="670" t="s">
        <v>474</v>
      </c>
      <c r="H5" s="673"/>
      <c r="I5" s="177"/>
      <c r="J5" s="177"/>
    </row>
    <row r="6" spans="2:10" ht="29.25" customHeight="1" x14ac:dyDescent="0.25">
      <c r="B6" s="85"/>
      <c r="C6" s="94"/>
      <c r="D6" s="112"/>
      <c r="E6" s="111"/>
      <c r="F6" s="112"/>
      <c r="G6" s="111"/>
      <c r="H6" s="669" t="s">
        <v>475</v>
      </c>
      <c r="I6" s="177"/>
      <c r="J6" s="177"/>
    </row>
    <row r="7" spans="2:10" ht="14.25" customHeight="1" x14ac:dyDescent="0.25">
      <c r="B7" s="85"/>
      <c r="C7" s="94"/>
      <c r="D7" s="48" t="s">
        <v>55</v>
      </c>
      <c r="E7" s="535" t="s">
        <v>56</v>
      </c>
      <c r="F7" s="48" t="s">
        <v>57</v>
      </c>
      <c r="G7" s="535" t="s">
        <v>58</v>
      </c>
      <c r="H7" s="48" t="s">
        <v>59</v>
      </c>
      <c r="I7" s="177"/>
      <c r="J7" s="177"/>
    </row>
    <row r="8" spans="2:10" x14ac:dyDescent="0.25">
      <c r="B8" s="674">
        <v>1</v>
      </c>
      <c r="C8" s="179" t="s">
        <v>413</v>
      </c>
      <c r="D8" s="562">
        <v>137754.10907181285</v>
      </c>
      <c r="E8" s="562">
        <v>440372.95013211999</v>
      </c>
      <c r="F8" s="562">
        <v>399179.78677811997</v>
      </c>
      <c r="G8" s="562">
        <v>41193.163353999997</v>
      </c>
      <c r="H8" s="566">
        <v>0</v>
      </c>
      <c r="I8" s="177"/>
      <c r="J8" s="177"/>
    </row>
    <row r="9" spans="2:10" x14ac:dyDescent="0.25">
      <c r="B9" s="674">
        <v>2</v>
      </c>
      <c r="C9" s="179" t="s">
        <v>476</v>
      </c>
      <c r="D9" s="562">
        <v>74992.372677480031</v>
      </c>
      <c r="E9" s="566">
        <v>0</v>
      </c>
      <c r="F9" s="566">
        <v>0</v>
      </c>
      <c r="G9" s="566">
        <v>0</v>
      </c>
      <c r="H9" s="566">
        <v>0</v>
      </c>
      <c r="I9" s="177"/>
      <c r="J9" s="177"/>
    </row>
    <row r="10" spans="2:10" x14ac:dyDescent="0.25">
      <c r="B10" s="675">
        <v>3</v>
      </c>
      <c r="C10" s="181" t="s">
        <v>342</v>
      </c>
      <c r="D10" s="562">
        <v>212746.4817492929</v>
      </c>
      <c r="E10" s="562">
        <v>399179.78677811997</v>
      </c>
      <c r="F10" s="562">
        <v>357986.62342412001</v>
      </c>
      <c r="G10" s="562">
        <v>41193.163353999997</v>
      </c>
      <c r="H10" s="566">
        <v>0</v>
      </c>
      <c r="I10" s="177"/>
      <c r="J10" s="177"/>
    </row>
    <row r="11" spans="2:10" x14ac:dyDescent="0.25">
      <c r="B11" s="182">
        <v>4</v>
      </c>
      <c r="C11" s="183" t="s">
        <v>477</v>
      </c>
      <c r="D11" s="562">
        <v>381.06215943000126</v>
      </c>
      <c r="E11" s="562">
        <v>5292.2676513699998</v>
      </c>
      <c r="F11" s="562">
        <v>5276.1952024900002</v>
      </c>
      <c r="G11" s="562">
        <v>16.07244888</v>
      </c>
      <c r="H11" s="566">
        <v>0</v>
      </c>
      <c r="I11" s="177"/>
      <c r="J11" s="177"/>
    </row>
    <row r="12" spans="2:10" x14ac:dyDescent="0.25">
      <c r="B12" s="182" t="s">
        <v>478</v>
      </c>
      <c r="C12" s="183" t="s">
        <v>479</v>
      </c>
      <c r="D12" s="562">
        <v>369.55405198155501</v>
      </c>
      <c r="E12" s="562">
        <v>4909.7693208439241</v>
      </c>
      <c r="F12" s="562">
        <v>4894.8130856415919</v>
      </c>
      <c r="G12" s="562">
        <v>14.95623520233203</v>
      </c>
      <c r="H12" s="567"/>
      <c r="I12" s="177"/>
      <c r="J12" s="177"/>
    </row>
    <row r="13" spans="2:10" x14ac:dyDescent="0.25">
      <c r="C13" s="184"/>
    </row>
  </sheetData>
  <mergeCells count="1">
    <mergeCell ref="B2:H2"/>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2CD08-5335-4B1F-A6C8-9715E63FCD1E}">
  <sheetPr codeName="Ark22">
    <tabColor rgb="FF00A976"/>
  </sheetPr>
  <dimension ref="A2:DR32"/>
  <sheetViews>
    <sheetView zoomScale="70" zoomScaleNormal="70" workbookViewId="0">
      <selection activeCell="D22" sqref="D22"/>
    </sheetView>
  </sheetViews>
  <sheetFormatPr defaultColWidth="10.125" defaultRowHeight="15" x14ac:dyDescent="0.25"/>
  <cols>
    <col min="1" max="1" width="3.125" style="186" customWidth="1"/>
    <col min="2" max="2" width="15.75" style="186" bestFit="1" customWidth="1"/>
    <col min="3" max="3" width="54.125" style="186" bestFit="1" customWidth="1"/>
    <col min="4" max="8" width="24.625" style="186" customWidth="1"/>
    <col min="9" max="9" width="26.875" style="186" customWidth="1"/>
    <col min="10" max="10" width="10.125" style="186"/>
    <col min="11" max="11" width="28.625" style="186" customWidth="1"/>
    <col min="12" max="122" width="10.125" style="186"/>
    <col min="123" max="16384" width="10.125" style="76"/>
  </cols>
  <sheetData>
    <row r="2" spans="1:122" ht="20.25" x14ac:dyDescent="0.3">
      <c r="A2" s="185"/>
      <c r="B2" s="1061" t="s">
        <v>51</v>
      </c>
      <c r="C2" s="1061"/>
      <c r="D2" s="1061"/>
      <c r="E2" s="1061"/>
      <c r="F2" s="1061"/>
      <c r="G2" s="1061"/>
      <c r="H2" s="1061"/>
      <c r="I2" s="1061"/>
    </row>
    <row r="3" spans="1:122" x14ac:dyDescent="0.25">
      <c r="DD3" s="76"/>
      <c r="DE3" s="76"/>
      <c r="DF3" s="76"/>
      <c r="DG3" s="76"/>
      <c r="DH3" s="76"/>
      <c r="DI3" s="76"/>
      <c r="DJ3" s="76"/>
      <c r="DK3" s="76"/>
      <c r="DL3" s="76"/>
      <c r="DM3" s="76"/>
      <c r="DN3" s="76"/>
      <c r="DO3" s="76"/>
      <c r="DP3" s="76"/>
      <c r="DQ3" s="76"/>
      <c r="DR3" s="76"/>
    </row>
    <row r="4" spans="1:122" s="188" customFormat="1" x14ac:dyDescent="0.25">
      <c r="A4" s="187"/>
      <c r="B4" s="46" t="s">
        <v>54</v>
      </c>
      <c r="C4" s="1115" t="s">
        <v>480</v>
      </c>
      <c r="D4" s="1116" t="s">
        <v>481</v>
      </c>
      <c r="E4" s="1115"/>
      <c r="F4" s="1117" t="s">
        <v>482</v>
      </c>
      <c r="G4" s="1116"/>
      <c r="H4" s="1117" t="s">
        <v>483</v>
      </c>
      <c r="I4" s="1116"/>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c r="BO4" s="187"/>
      <c r="BP4" s="187"/>
      <c r="BQ4" s="187"/>
      <c r="BR4" s="187"/>
      <c r="BS4" s="187"/>
      <c r="BT4" s="187"/>
      <c r="BU4" s="187"/>
      <c r="BV4" s="187"/>
      <c r="BW4" s="187"/>
      <c r="BX4" s="187"/>
      <c r="BY4" s="187"/>
      <c r="BZ4" s="187"/>
      <c r="CA4" s="187"/>
      <c r="CB4" s="187"/>
      <c r="CC4" s="187"/>
      <c r="CD4" s="187"/>
      <c r="CE4" s="187"/>
      <c r="CF4" s="187"/>
      <c r="CG4" s="187"/>
      <c r="CH4" s="187"/>
      <c r="CI4" s="187"/>
      <c r="CJ4" s="187"/>
      <c r="CK4" s="187"/>
      <c r="CL4" s="187"/>
      <c r="CM4" s="187"/>
      <c r="CN4" s="187"/>
      <c r="CO4" s="187"/>
      <c r="CP4" s="187"/>
      <c r="CQ4" s="187"/>
      <c r="CR4" s="187"/>
      <c r="CS4" s="187"/>
      <c r="CT4" s="187"/>
      <c r="CU4" s="187"/>
      <c r="CV4" s="187"/>
      <c r="CW4" s="187"/>
      <c r="CX4" s="187"/>
      <c r="CY4" s="187"/>
      <c r="CZ4" s="187"/>
      <c r="DA4" s="187"/>
      <c r="DB4" s="187"/>
      <c r="DC4" s="187"/>
    </row>
    <row r="5" spans="1:122" s="188" customFormat="1" ht="30" x14ac:dyDescent="0.25">
      <c r="A5" s="187"/>
      <c r="B5" s="87"/>
      <c r="C5" s="1115"/>
      <c r="D5" s="673" t="s">
        <v>484</v>
      </c>
      <c r="E5" s="64" t="s">
        <v>454</v>
      </c>
      <c r="F5" s="673" t="s">
        <v>484</v>
      </c>
      <c r="G5" s="673" t="s">
        <v>454</v>
      </c>
      <c r="H5" s="64" t="s">
        <v>485</v>
      </c>
      <c r="I5" s="64" t="s">
        <v>486</v>
      </c>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c r="BO5" s="187"/>
      <c r="BP5" s="187"/>
      <c r="BQ5" s="187"/>
      <c r="BR5" s="187"/>
      <c r="BS5" s="187"/>
      <c r="BT5" s="187"/>
      <c r="BU5" s="187"/>
      <c r="BV5" s="187"/>
      <c r="BW5" s="187"/>
      <c r="BX5" s="187"/>
      <c r="BY5" s="187"/>
      <c r="BZ5" s="187"/>
      <c r="CA5" s="187"/>
      <c r="CB5" s="187"/>
      <c r="CC5" s="187"/>
      <c r="CD5" s="187"/>
      <c r="CE5" s="187"/>
      <c r="CF5" s="187"/>
      <c r="CG5" s="187"/>
      <c r="CH5" s="187"/>
      <c r="CI5" s="187"/>
      <c r="CJ5" s="187"/>
      <c r="CK5" s="187"/>
      <c r="CL5" s="187"/>
      <c r="CM5" s="187"/>
      <c r="CN5" s="187"/>
      <c r="CO5" s="187"/>
      <c r="CP5" s="187"/>
      <c r="CQ5" s="187"/>
      <c r="CR5" s="187"/>
      <c r="CS5" s="187"/>
      <c r="CT5" s="187"/>
      <c r="CU5" s="187"/>
      <c r="CV5" s="187"/>
      <c r="CW5" s="187"/>
      <c r="CX5" s="187"/>
      <c r="CY5" s="187"/>
      <c r="CZ5" s="187"/>
      <c r="DA5" s="187"/>
      <c r="DB5" s="187"/>
      <c r="DC5" s="187"/>
    </row>
    <row r="6" spans="1:122" s="101" customFormat="1" x14ac:dyDescent="0.25">
      <c r="A6" s="189"/>
      <c r="B6" s="87"/>
      <c r="C6" s="1115"/>
      <c r="D6" s="654" t="s">
        <v>55</v>
      </c>
      <c r="E6" s="86" t="s">
        <v>56</v>
      </c>
      <c r="F6" s="86" t="s">
        <v>57</v>
      </c>
      <c r="G6" s="86" t="s">
        <v>58</v>
      </c>
      <c r="H6" s="86" t="s">
        <v>59</v>
      </c>
      <c r="I6" s="86" t="s">
        <v>206</v>
      </c>
      <c r="J6" s="190"/>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row>
    <row r="7" spans="1:122" s="192" customFormat="1" x14ac:dyDescent="0.25">
      <c r="A7" s="190"/>
      <c r="B7" s="113">
        <v>1</v>
      </c>
      <c r="C7" s="191" t="s">
        <v>487</v>
      </c>
      <c r="D7" s="507">
        <v>49348.497399</v>
      </c>
      <c r="E7" s="522">
        <v>11731.296521</v>
      </c>
      <c r="F7" s="522">
        <v>82362.924027000001</v>
      </c>
      <c r="G7" s="522">
        <v>4422.0285979999999</v>
      </c>
      <c r="H7" s="522">
        <v>299.33568000000002</v>
      </c>
      <c r="I7" s="429">
        <v>3.3999999999999998E-3</v>
      </c>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c r="BW7" s="190"/>
      <c r="BX7" s="190"/>
      <c r="BY7" s="190"/>
      <c r="BZ7" s="190"/>
      <c r="CA7" s="190"/>
      <c r="CB7" s="190"/>
      <c r="CC7" s="190"/>
      <c r="CD7" s="190"/>
      <c r="CE7" s="190"/>
      <c r="CF7" s="190"/>
      <c r="CG7" s="190"/>
      <c r="CH7" s="190"/>
      <c r="CI7" s="190"/>
      <c r="CJ7" s="190"/>
      <c r="CK7" s="190"/>
      <c r="CL7" s="190"/>
      <c r="CM7" s="190"/>
      <c r="CN7" s="190"/>
      <c r="CO7" s="190"/>
      <c r="CP7" s="190"/>
      <c r="CQ7" s="190"/>
      <c r="CR7" s="190"/>
      <c r="CS7" s="190"/>
      <c r="CT7" s="190"/>
      <c r="CU7" s="190"/>
      <c r="CV7" s="190"/>
      <c r="CW7" s="190"/>
      <c r="CX7" s="190"/>
      <c r="CY7" s="190"/>
      <c r="CZ7" s="190"/>
      <c r="DA7" s="190"/>
      <c r="DB7" s="190"/>
      <c r="DC7" s="190"/>
    </row>
    <row r="8" spans="1:122" s="192" customFormat="1" x14ac:dyDescent="0.25">
      <c r="A8" s="190"/>
      <c r="B8" s="113">
        <v>2</v>
      </c>
      <c r="C8" s="58" t="s">
        <v>488</v>
      </c>
      <c r="D8" s="508">
        <v>8018.1058910000002</v>
      </c>
      <c r="E8" s="676">
        <v>9954.5300659999994</v>
      </c>
      <c r="F8" s="676">
        <v>12086.082673000001</v>
      </c>
      <c r="G8" s="676">
        <v>4000.5055649999999</v>
      </c>
      <c r="H8" s="676">
        <v>58.911717000000003</v>
      </c>
      <c r="I8" s="431">
        <v>3.7000000000000002E-3</v>
      </c>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c r="BT8" s="190"/>
      <c r="BU8" s="190"/>
      <c r="BV8" s="190"/>
      <c r="BW8" s="190"/>
      <c r="BX8" s="190"/>
      <c r="BY8" s="190"/>
      <c r="BZ8" s="190"/>
      <c r="CA8" s="190"/>
      <c r="CB8" s="190"/>
      <c r="CC8" s="190"/>
      <c r="CD8" s="190"/>
      <c r="CE8" s="190"/>
      <c r="CF8" s="190"/>
      <c r="CG8" s="190"/>
      <c r="CH8" s="190"/>
      <c r="CI8" s="190"/>
      <c r="CJ8" s="190"/>
      <c r="CK8" s="190"/>
      <c r="CL8" s="190"/>
      <c r="CM8" s="190"/>
      <c r="CN8" s="190"/>
      <c r="CO8" s="190"/>
      <c r="CP8" s="190"/>
      <c r="CQ8" s="190"/>
      <c r="CR8" s="190"/>
      <c r="CS8" s="190"/>
      <c r="CT8" s="190"/>
      <c r="CU8" s="190"/>
      <c r="CV8" s="190"/>
      <c r="CW8" s="190"/>
      <c r="CX8" s="190"/>
      <c r="CY8" s="190"/>
      <c r="CZ8" s="190"/>
      <c r="DA8" s="190"/>
      <c r="DB8" s="190"/>
      <c r="DC8" s="190"/>
    </row>
    <row r="9" spans="1:122" s="192" customFormat="1" x14ac:dyDescent="0.25">
      <c r="A9" s="190"/>
      <c r="B9" s="113" t="s">
        <v>489</v>
      </c>
      <c r="C9" s="58" t="s">
        <v>490</v>
      </c>
      <c r="D9" s="508">
        <v>8008.4743829999998</v>
      </c>
      <c r="E9" s="509">
        <v>9457.4499950000009</v>
      </c>
      <c r="F9" s="509">
        <v>12076.451165</v>
      </c>
      <c r="G9" s="509">
        <v>3803.1455369999999</v>
      </c>
      <c r="H9" s="509">
        <v>19.439712</v>
      </c>
      <c r="I9" s="431">
        <v>1.1999999999999999E-3</v>
      </c>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c r="BZ9" s="190"/>
      <c r="CA9" s="190"/>
      <c r="CB9" s="190"/>
      <c r="CC9" s="190"/>
      <c r="CD9" s="190"/>
      <c r="CE9" s="190"/>
      <c r="CF9" s="190"/>
      <c r="CG9" s="190"/>
      <c r="CH9" s="190"/>
      <c r="CI9" s="190"/>
      <c r="CJ9" s="190"/>
      <c r="CK9" s="190"/>
      <c r="CL9" s="190"/>
      <c r="CM9" s="190"/>
      <c r="CN9" s="190"/>
      <c r="CO9" s="190"/>
      <c r="CP9" s="190"/>
      <c r="CQ9" s="190"/>
      <c r="CR9" s="190"/>
      <c r="CS9" s="190"/>
      <c r="CT9" s="190"/>
      <c r="CU9" s="190"/>
      <c r="CV9" s="190"/>
      <c r="CW9" s="190"/>
      <c r="CX9" s="190"/>
      <c r="CY9" s="190"/>
      <c r="CZ9" s="190"/>
      <c r="DA9" s="190"/>
      <c r="DB9" s="190"/>
      <c r="DC9" s="190"/>
    </row>
    <row r="10" spans="1:122" s="192" customFormat="1" x14ac:dyDescent="0.25">
      <c r="A10" s="190"/>
      <c r="B10" s="113" t="s">
        <v>491</v>
      </c>
      <c r="C10" s="58" t="s">
        <v>492</v>
      </c>
      <c r="D10" s="508">
        <v>9.6315080000000002</v>
      </c>
      <c r="E10" s="509">
        <v>497.08007199999997</v>
      </c>
      <c r="F10" s="509">
        <v>9.6315080000000002</v>
      </c>
      <c r="G10" s="509">
        <v>197.360029</v>
      </c>
      <c r="H10" s="509">
        <v>39.472006</v>
      </c>
      <c r="I10" s="431">
        <v>0.19070000000000001</v>
      </c>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190"/>
      <c r="BK10" s="190"/>
      <c r="BL10" s="190"/>
      <c r="BM10" s="190"/>
      <c r="BN10" s="190"/>
      <c r="BO10" s="190"/>
      <c r="BP10" s="190"/>
      <c r="BQ10" s="190"/>
      <c r="BR10" s="190"/>
      <c r="BS10" s="190"/>
      <c r="BT10" s="190"/>
      <c r="BU10" s="190"/>
      <c r="BV10" s="190"/>
      <c r="BW10" s="190"/>
      <c r="BX10" s="190"/>
      <c r="BY10" s="190"/>
      <c r="BZ10" s="190"/>
      <c r="CA10" s="190"/>
      <c r="CB10" s="190"/>
      <c r="CC10" s="190"/>
      <c r="CD10" s="190"/>
      <c r="CE10" s="190"/>
      <c r="CF10" s="190"/>
      <c r="CG10" s="190"/>
      <c r="CH10" s="190"/>
      <c r="CI10" s="190"/>
      <c r="CJ10" s="190"/>
      <c r="CK10" s="190"/>
      <c r="CL10" s="190"/>
      <c r="CM10" s="190"/>
      <c r="CN10" s="190"/>
      <c r="CO10" s="190"/>
      <c r="CP10" s="190"/>
      <c r="CQ10" s="190"/>
      <c r="CR10" s="190"/>
      <c r="CS10" s="190"/>
      <c r="CT10" s="190"/>
      <c r="CU10" s="190"/>
      <c r="CV10" s="190"/>
      <c r="CW10" s="190"/>
      <c r="CX10" s="190"/>
      <c r="CY10" s="190"/>
      <c r="CZ10" s="190"/>
      <c r="DA10" s="190"/>
      <c r="DB10" s="190"/>
      <c r="DC10" s="190"/>
    </row>
    <row r="11" spans="1:122" s="192" customFormat="1" x14ac:dyDescent="0.25">
      <c r="A11" s="190"/>
      <c r="B11" s="113">
        <v>3</v>
      </c>
      <c r="C11" s="58" t="s">
        <v>493</v>
      </c>
      <c r="D11" s="508">
        <v>877.60208399999999</v>
      </c>
      <c r="E11" s="509">
        <v>0</v>
      </c>
      <c r="F11" s="509">
        <v>877.60208399999999</v>
      </c>
      <c r="G11" s="509">
        <v>0</v>
      </c>
      <c r="H11" s="509">
        <v>0</v>
      </c>
      <c r="I11" s="431">
        <v>0</v>
      </c>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c r="BS11" s="190"/>
      <c r="BT11" s="190"/>
      <c r="BU11" s="190"/>
      <c r="BV11" s="190"/>
      <c r="BW11" s="190"/>
      <c r="BX11" s="190"/>
      <c r="BY11" s="190"/>
      <c r="BZ11" s="190"/>
      <c r="CA11" s="190"/>
      <c r="CB11" s="190"/>
      <c r="CC11" s="190"/>
      <c r="CD11" s="190"/>
      <c r="CE11" s="190"/>
      <c r="CF11" s="190"/>
      <c r="CG11" s="190"/>
      <c r="CH11" s="190"/>
      <c r="CI11" s="190"/>
      <c r="CJ11" s="190"/>
      <c r="CK11" s="190"/>
      <c r="CL11" s="190"/>
      <c r="CM11" s="190"/>
      <c r="CN11" s="190"/>
      <c r="CO11" s="190"/>
      <c r="CP11" s="190"/>
      <c r="CQ11" s="190"/>
      <c r="CR11" s="190"/>
      <c r="CS11" s="190"/>
      <c r="CT11" s="190"/>
      <c r="CU11" s="190"/>
      <c r="CV11" s="190"/>
      <c r="CW11" s="190"/>
      <c r="CX11" s="190"/>
      <c r="CY11" s="190"/>
      <c r="CZ11" s="190"/>
      <c r="DA11" s="190"/>
      <c r="DB11" s="190"/>
      <c r="DC11" s="190"/>
    </row>
    <row r="12" spans="1:122" s="192" customFormat="1" x14ac:dyDescent="0.25">
      <c r="A12" s="190"/>
      <c r="B12" s="113" t="s">
        <v>494</v>
      </c>
      <c r="C12" s="58" t="s">
        <v>495</v>
      </c>
      <c r="D12" s="508">
        <v>0</v>
      </c>
      <c r="E12" s="509">
        <v>0</v>
      </c>
      <c r="F12" s="509">
        <v>0</v>
      </c>
      <c r="G12" s="509">
        <v>0</v>
      </c>
      <c r="H12" s="509">
        <v>0</v>
      </c>
      <c r="I12" s="430">
        <v>0</v>
      </c>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0"/>
      <c r="BW12" s="190"/>
      <c r="BX12" s="190"/>
      <c r="BY12" s="190"/>
      <c r="BZ12" s="190"/>
      <c r="CA12" s="190"/>
      <c r="CB12" s="190"/>
      <c r="CC12" s="190"/>
      <c r="CD12" s="190"/>
      <c r="CE12" s="190"/>
      <c r="CF12" s="190"/>
      <c r="CG12" s="190"/>
      <c r="CH12" s="190"/>
      <c r="CI12" s="190"/>
      <c r="CJ12" s="190"/>
      <c r="CK12" s="190"/>
      <c r="CL12" s="190"/>
      <c r="CM12" s="190"/>
      <c r="CN12" s="190"/>
      <c r="CO12" s="190"/>
      <c r="CP12" s="190"/>
      <c r="CQ12" s="190"/>
      <c r="CR12" s="190"/>
      <c r="CS12" s="190"/>
      <c r="CT12" s="190"/>
      <c r="CU12" s="190"/>
      <c r="CV12" s="190"/>
      <c r="CW12" s="190"/>
      <c r="CX12" s="190"/>
      <c r="CY12" s="190"/>
      <c r="CZ12" s="190"/>
      <c r="DA12" s="190"/>
      <c r="DB12" s="190"/>
      <c r="DC12" s="190"/>
    </row>
    <row r="13" spans="1:122" s="192" customFormat="1" x14ac:dyDescent="0.25">
      <c r="A13" s="190"/>
      <c r="B13" s="113">
        <v>4</v>
      </c>
      <c r="C13" s="58" t="s">
        <v>369</v>
      </c>
      <c r="D13" s="508">
        <v>1868.395184</v>
      </c>
      <c r="E13" s="509">
        <v>640.74507400000005</v>
      </c>
      <c r="F13" s="509">
        <v>1892.806967</v>
      </c>
      <c r="G13" s="509">
        <v>379.797099</v>
      </c>
      <c r="H13" s="509">
        <v>1362.1754840000001</v>
      </c>
      <c r="I13" s="431">
        <v>0.59940000000000004</v>
      </c>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0"/>
      <c r="AM13" s="190"/>
      <c r="AN13" s="190"/>
      <c r="AO13" s="190"/>
      <c r="AP13" s="190"/>
      <c r="AQ13" s="190"/>
      <c r="AR13" s="190"/>
      <c r="AS13" s="190"/>
      <c r="AT13" s="190"/>
      <c r="AU13" s="190"/>
      <c r="AV13" s="190"/>
      <c r="AW13" s="190"/>
      <c r="AX13" s="190"/>
      <c r="AY13" s="190"/>
      <c r="AZ13" s="190"/>
      <c r="BA13" s="190"/>
      <c r="BB13" s="190"/>
      <c r="BC13" s="190"/>
      <c r="BD13" s="190"/>
      <c r="BE13" s="190"/>
      <c r="BF13" s="190"/>
      <c r="BG13" s="190"/>
      <c r="BH13" s="190"/>
      <c r="BI13" s="190"/>
      <c r="BJ13" s="190"/>
      <c r="BK13" s="190"/>
      <c r="BL13" s="190"/>
      <c r="BM13" s="190"/>
      <c r="BN13" s="190"/>
      <c r="BO13" s="190"/>
      <c r="BP13" s="190"/>
      <c r="BQ13" s="190"/>
      <c r="BR13" s="190"/>
      <c r="BS13" s="190"/>
      <c r="BT13" s="190"/>
      <c r="BU13" s="190"/>
      <c r="BV13" s="190"/>
      <c r="BW13" s="190"/>
      <c r="BX13" s="190"/>
      <c r="BY13" s="190"/>
      <c r="BZ13" s="190"/>
      <c r="CA13" s="190"/>
      <c r="CB13" s="190"/>
      <c r="CC13" s="190"/>
      <c r="CD13" s="190"/>
      <c r="CE13" s="190"/>
      <c r="CF13" s="190"/>
      <c r="CG13" s="190"/>
      <c r="CH13" s="190"/>
      <c r="CI13" s="190"/>
      <c r="CJ13" s="190"/>
      <c r="CK13" s="190"/>
      <c r="CL13" s="190"/>
      <c r="CM13" s="190"/>
      <c r="CN13" s="190"/>
      <c r="CO13" s="190"/>
      <c r="CP13" s="190"/>
      <c r="CQ13" s="190"/>
      <c r="CR13" s="190"/>
      <c r="CS13" s="190"/>
      <c r="CT13" s="190"/>
      <c r="CU13" s="190"/>
      <c r="CV13" s="190"/>
      <c r="CW13" s="190"/>
      <c r="CX13" s="190"/>
      <c r="CY13" s="190"/>
      <c r="CZ13" s="190"/>
      <c r="DA13" s="190"/>
      <c r="DB13" s="190"/>
      <c r="DC13" s="190"/>
    </row>
    <row r="14" spans="1:122" s="192" customFormat="1" x14ac:dyDescent="0.25">
      <c r="A14" s="190"/>
      <c r="B14" s="113">
        <v>5</v>
      </c>
      <c r="C14" s="58" t="s">
        <v>496</v>
      </c>
      <c r="D14" s="508">
        <v>55545.598941999997</v>
      </c>
      <c r="E14" s="509">
        <v>0</v>
      </c>
      <c r="F14" s="509">
        <v>55545.598941999997</v>
      </c>
      <c r="G14" s="509">
        <v>0</v>
      </c>
      <c r="H14" s="509">
        <v>5628.3483189999997</v>
      </c>
      <c r="I14" s="431">
        <v>0.1013</v>
      </c>
      <c r="J14" s="190"/>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0"/>
      <c r="AP14" s="190"/>
      <c r="AQ14" s="190"/>
      <c r="AR14" s="190"/>
      <c r="AS14" s="190"/>
      <c r="AT14" s="190"/>
      <c r="AU14" s="190"/>
      <c r="AV14" s="190"/>
      <c r="AW14" s="190"/>
      <c r="AX14" s="190"/>
      <c r="AY14" s="190"/>
      <c r="AZ14" s="190"/>
      <c r="BA14" s="190"/>
      <c r="BB14" s="190"/>
      <c r="BC14" s="190"/>
      <c r="BD14" s="190"/>
      <c r="BE14" s="190"/>
      <c r="BF14" s="190"/>
      <c r="BG14" s="190"/>
      <c r="BH14" s="190"/>
      <c r="BI14" s="190"/>
      <c r="BJ14" s="190"/>
      <c r="BK14" s="190"/>
      <c r="BL14" s="190"/>
      <c r="BM14" s="190"/>
      <c r="BN14" s="190"/>
      <c r="BO14" s="190"/>
      <c r="BP14" s="190"/>
      <c r="BQ14" s="190"/>
      <c r="BR14" s="190"/>
      <c r="BS14" s="190"/>
      <c r="BT14" s="190"/>
      <c r="BU14" s="190"/>
      <c r="BV14" s="190"/>
      <c r="BW14" s="190"/>
      <c r="BX14" s="190"/>
      <c r="BY14" s="190"/>
      <c r="BZ14" s="190"/>
      <c r="CA14" s="190"/>
      <c r="CB14" s="190"/>
      <c r="CC14" s="190"/>
      <c r="CD14" s="190"/>
      <c r="CE14" s="190"/>
      <c r="CF14" s="190"/>
      <c r="CG14" s="190"/>
      <c r="CH14" s="190"/>
      <c r="CI14" s="190"/>
      <c r="CJ14" s="190"/>
      <c r="CK14" s="190"/>
      <c r="CL14" s="190"/>
      <c r="CM14" s="190"/>
      <c r="CN14" s="190"/>
      <c r="CO14" s="190"/>
      <c r="CP14" s="190"/>
      <c r="CQ14" s="190"/>
      <c r="CR14" s="190"/>
      <c r="CS14" s="190"/>
      <c r="CT14" s="190"/>
      <c r="CU14" s="190"/>
      <c r="CV14" s="190"/>
      <c r="CW14" s="190"/>
      <c r="CX14" s="190"/>
      <c r="CY14" s="190"/>
      <c r="CZ14" s="190"/>
      <c r="DA14" s="190"/>
      <c r="DB14" s="190"/>
      <c r="DC14" s="190"/>
    </row>
    <row r="15" spans="1:122" s="192" customFormat="1" x14ac:dyDescent="0.25">
      <c r="A15" s="190"/>
      <c r="B15" s="113">
        <v>6</v>
      </c>
      <c r="C15" s="58" t="s">
        <v>372</v>
      </c>
      <c r="D15" s="508">
        <v>9627.5147190000007</v>
      </c>
      <c r="E15" s="509">
        <v>43.126694000000001</v>
      </c>
      <c r="F15" s="509">
        <v>573.07635300000004</v>
      </c>
      <c r="G15" s="509">
        <v>3.7687750000000002</v>
      </c>
      <c r="H15" s="509">
        <v>580.79281500000002</v>
      </c>
      <c r="I15" s="431">
        <v>1.0067999999999999</v>
      </c>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0"/>
      <c r="AM15" s="190"/>
      <c r="AN15" s="190"/>
      <c r="AO15" s="190"/>
      <c r="AP15" s="190"/>
      <c r="AQ15" s="190"/>
      <c r="AR15" s="190"/>
      <c r="AS15" s="190"/>
      <c r="AT15" s="190"/>
      <c r="AU15" s="190"/>
      <c r="AV15" s="190"/>
      <c r="AW15" s="190"/>
      <c r="AX15" s="190"/>
      <c r="AY15" s="190"/>
      <c r="AZ15" s="190"/>
      <c r="BA15" s="190"/>
      <c r="BB15" s="190"/>
      <c r="BC15" s="190"/>
      <c r="BD15" s="190"/>
      <c r="BE15" s="190"/>
      <c r="BF15" s="190"/>
      <c r="BG15" s="190"/>
      <c r="BH15" s="190"/>
      <c r="BI15" s="190"/>
      <c r="BJ15" s="190"/>
      <c r="BK15" s="190"/>
      <c r="BL15" s="190"/>
      <c r="BM15" s="190"/>
      <c r="BN15" s="190"/>
      <c r="BO15" s="190"/>
      <c r="BP15" s="190"/>
      <c r="BQ15" s="190"/>
      <c r="BR15" s="190"/>
      <c r="BS15" s="190"/>
      <c r="BT15" s="190"/>
      <c r="BU15" s="190"/>
      <c r="BV15" s="190"/>
      <c r="BW15" s="190"/>
      <c r="BX15" s="190"/>
      <c r="BY15" s="190"/>
      <c r="BZ15" s="190"/>
      <c r="CA15" s="190"/>
      <c r="CB15" s="190"/>
      <c r="CC15" s="190"/>
      <c r="CD15" s="190"/>
      <c r="CE15" s="190"/>
      <c r="CF15" s="190"/>
      <c r="CG15" s="190"/>
      <c r="CH15" s="190"/>
      <c r="CI15" s="190"/>
      <c r="CJ15" s="190"/>
      <c r="CK15" s="190"/>
      <c r="CL15" s="190"/>
      <c r="CM15" s="190"/>
      <c r="CN15" s="190"/>
      <c r="CO15" s="190"/>
      <c r="CP15" s="190"/>
      <c r="CQ15" s="190"/>
      <c r="CR15" s="190"/>
      <c r="CS15" s="190"/>
      <c r="CT15" s="190"/>
      <c r="CU15" s="190"/>
      <c r="CV15" s="190"/>
      <c r="CW15" s="190"/>
      <c r="CX15" s="190"/>
      <c r="CY15" s="190"/>
      <c r="CZ15" s="190"/>
      <c r="DA15" s="190"/>
      <c r="DB15" s="190"/>
      <c r="DC15" s="190"/>
    </row>
    <row r="16" spans="1:122" s="192" customFormat="1" x14ac:dyDescent="0.25">
      <c r="A16" s="190"/>
      <c r="B16" s="113">
        <v>6.1</v>
      </c>
      <c r="C16" s="58" t="s">
        <v>497</v>
      </c>
      <c r="D16" s="508">
        <v>0</v>
      </c>
      <c r="E16" s="509">
        <v>0</v>
      </c>
      <c r="F16" s="509">
        <v>0</v>
      </c>
      <c r="G16" s="509">
        <v>0</v>
      </c>
      <c r="H16" s="509">
        <v>0</v>
      </c>
      <c r="I16" s="430">
        <v>0</v>
      </c>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190"/>
      <c r="BF16" s="190"/>
      <c r="BG16" s="190"/>
      <c r="BH16" s="190"/>
      <c r="BI16" s="190"/>
      <c r="BJ16" s="190"/>
      <c r="BK16" s="190"/>
      <c r="BL16" s="190"/>
      <c r="BM16" s="190"/>
      <c r="BN16" s="190"/>
      <c r="BO16" s="190"/>
      <c r="BP16" s="190"/>
      <c r="BQ16" s="190"/>
      <c r="BR16" s="190"/>
      <c r="BS16" s="190"/>
      <c r="BT16" s="190"/>
      <c r="BU16" s="190"/>
      <c r="BV16" s="190"/>
      <c r="BW16" s="190"/>
      <c r="BX16" s="190"/>
      <c r="BY16" s="190"/>
      <c r="BZ16" s="190"/>
      <c r="CA16" s="190"/>
      <c r="CB16" s="190"/>
      <c r="CC16" s="190"/>
      <c r="CD16" s="190"/>
      <c r="CE16" s="190"/>
      <c r="CF16" s="190"/>
      <c r="CG16" s="190"/>
      <c r="CH16" s="190"/>
      <c r="CI16" s="190"/>
      <c r="CJ16" s="190"/>
      <c r="CK16" s="190"/>
      <c r="CL16" s="190"/>
      <c r="CM16" s="190"/>
      <c r="CN16" s="190"/>
      <c r="CO16" s="190"/>
      <c r="CP16" s="190"/>
      <c r="CQ16" s="190"/>
      <c r="CR16" s="190"/>
      <c r="CS16" s="190"/>
      <c r="CT16" s="190"/>
      <c r="CU16" s="190"/>
      <c r="CV16" s="190"/>
      <c r="CW16" s="190"/>
      <c r="CX16" s="190"/>
      <c r="CY16" s="190"/>
      <c r="CZ16" s="190"/>
      <c r="DA16" s="190"/>
      <c r="DB16" s="190"/>
      <c r="DC16" s="190"/>
    </row>
    <row r="17" spans="1:122" s="192" customFormat="1" x14ac:dyDescent="0.25">
      <c r="A17" s="190"/>
      <c r="B17" s="113">
        <v>7</v>
      </c>
      <c r="C17" s="58" t="s">
        <v>498</v>
      </c>
      <c r="D17" s="508">
        <v>2180.7095869999998</v>
      </c>
      <c r="E17" s="509">
        <v>0</v>
      </c>
      <c r="F17" s="509">
        <v>2180.7095869999998</v>
      </c>
      <c r="G17" s="509">
        <v>0</v>
      </c>
      <c r="H17" s="509">
        <v>3277.3765279999998</v>
      </c>
      <c r="I17" s="431">
        <v>1.5028999999999999</v>
      </c>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190"/>
      <c r="AX17" s="190"/>
      <c r="AY17" s="190"/>
      <c r="AZ17" s="190"/>
      <c r="BA17" s="190"/>
      <c r="BB17" s="190"/>
      <c r="BC17" s="190"/>
      <c r="BD17" s="190"/>
      <c r="BE17" s="190"/>
      <c r="BF17" s="190"/>
      <c r="BG17" s="190"/>
      <c r="BH17" s="190"/>
      <c r="BI17" s="190"/>
      <c r="BJ17" s="190"/>
      <c r="BK17" s="190"/>
      <c r="BL17" s="190"/>
      <c r="BM17" s="190"/>
      <c r="BN17" s="190"/>
      <c r="BO17" s="190"/>
      <c r="BP17" s="190"/>
      <c r="BQ17" s="190"/>
      <c r="BR17" s="190"/>
      <c r="BS17" s="190"/>
      <c r="BT17" s="190"/>
      <c r="BU17" s="190"/>
      <c r="BV17" s="190"/>
      <c r="BW17" s="190"/>
      <c r="BX17" s="190"/>
      <c r="BY17" s="190"/>
      <c r="BZ17" s="190"/>
      <c r="CA17" s="190"/>
      <c r="CB17" s="190"/>
      <c r="CC17" s="190"/>
      <c r="CD17" s="190"/>
      <c r="CE17" s="190"/>
      <c r="CF17" s="190"/>
      <c r="CG17" s="190"/>
      <c r="CH17" s="190"/>
      <c r="CI17" s="190"/>
      <c r="CJ17" s="190"/>
      <c r="CK17" s="190"/>
      <c r="CL17" s="190"/>
      <c r="CM17" s="190"/>
      <c r="CN17" s="190"/>
      <c r="CO17" s="190"/>
      <c r="CP17" s="190"/>
      <c r="CQ17" s="190"/>
      <c r="CR17" s="190"/>
      <c r="CS17" s="190"/>
      <c r="CT17" s="190"/>
      <c r="CU17" s="190"/>
      <c r="CV17" s="190"/>
      <c r="CW17" s="190"/>
      <c r="CX17" s="190"/>
      <c r="CY17" s="190"/>
      <c r="CZ17" s="190"/>
      <c r="DA17" s="190"/>
      <c r="DB17" s="190"/>
      <c r="DC17" s="190"/>
    </row>
    <row r="18" spans="1:122" s="192" customFormat="1" x14ac:dyDescent="0.25">
      <c r="A18" s="190"/>
      <c r="B18" s="113" t="s">
        <v>392</v>
      </c>
      <c r="C18" s="58" t="s">
        <v>499</v>
      </c>
      <c r="D18" s="508">
        <v>403.54290099999997</v>
      </c>
      <c r="E18" s="509">
        <v>0</v>
      </c>
      <c r="F18" s="509">
        <v>403.54290099999997</v>
      </c>
      <c r="G18" s="509">
        <v>0</v>
      </c>
      <c r="H18" s="509">
        <v>605.31435099999999</v>
      </c>
      <c r="I18" s="431">
        <v>1.5</v>
      </c>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0"/>
      <c r="BA18" s="190"/>
      <c r="BB18" s="190"/>
      <c r="BC18" s="190"/>
      <c r="BD18" s="190"/>
      <c r="BE18" s="190"/>
      <c r="BF18" s="190"/>
      <c r="BG18" s="190"/>
      <c r="BH18" s="190"/>
      <c r="BI18" s="190"/>
      <c r="BJ18" s="190"/>
      <c r="BK18" s="190"/>
      <c r="BL18" s="190"/>
      <c r="BM18" s="190"/>
      <c r="BN18" s="190"/>
      <c r="BO18" s="190"/>
      <c r="BP18" s="190"/>
      <c r="BQ18" s="190"/>
      <c r="BR18" s="190"/>
      <c r="BS18" s="190"/>
      <c r="BT18" s="190"/>
      <c r="BU18" s="190"/>
      <c r="BV18" s="190"/>
      <c r="BW18" s="190"/>
      <c r="BX18" s="190"/>
      <c r="BY18" s="190"/>
      <c r="BZ18" s="190"/>
      <c r="CA18" s="190"/>
      <c r="CB18" s="190"/>
      <c r="CC18" s="190"/>
      <c r="CD18" s="190"/>
      <c r="CE18" s="190"/>
      <c r="CF18" s="190"/>
      <c r="CG18" s="190"/>
      <c r="CH18" s="190"/>
      <c r="CI18" s="190"/>
      <c r="CJ18" s="190"/>
      <c r="CK18" s="190"/>
      <c r="CL18" s="190"/>
      <c r="CM18" s="190"/>
      <c r="CN18" s="190"/>
      <c r="CO18" s="190"/>
      <c r="CP18" s="190"/>
      <c r="CQ18" s="190"/>
      <c r="CR18" s="190"/>
      <c r="CS18" s="190"/>
      <c r="CT18" s="190"/>
      <c r="CU18" s="190"/>
      <c r="CV18" s="190"/>
      <c r="CW18" s="190"/>
      <c r="CX18" s="190"/>
      <c r="CY18" s="190"/>
      <c r="CZ18" s="190"/>
      <c r="DA18" s="190"/>
      <c r="DB18" s="190"/>
      <c r="DC18" s="190"/>
    </row>
    <row r="19" spans="1:122" s="192" customFormat="1" x14ac:dyDescent="0.25">
      <c r="A19" s="190"/>
      <c r="B19" s="113" t="s">
        <v>394</v>
      </c>
      <c r="C19" s="58" t="s">
        <v>500</v>
      </c>
      <c r="D19" s="508">
        <v>1777.166686</v>
      </c>
      <c r="E19" s="509">
        <v>0</v>
      </c>
      <c r="F19" s="509">
        <v>1777.166686</v>
      </c>
      <c r="G19" s="509">
        <v>0</v>
      </c>
      <c r="H19" s="509">
        <v>2672.0621769999998</v>
      </c>
      <c r="I19" s="431">
        <v>1.5036</v>
      </c>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c r="BM19" s="190"/>
      <c r="BN19" s="190"/>
      <c r="BO19" s="190"/>
      <c r="BP19" s="190"/>
      <c r="BQ19" s="190"/>
      <c r="BR19" s="190"/>
      <c r="BS19" s="190"/>
      <c r="BT19" s="190"/>
      <c r="BU19" s="190"/>
      <c r="BV19" s="190"/>
      <c r="BW19" s="190"/>
      <c r="BX19" s="190"/>
      <c r="BY19" s="190"/>
      <c r="BZ19" s="190"/>
      <c r="CA19" s="190"/>
      <c r="CB19" s="190"/>
      <c r="CC19" s="190"/>
      <c r="CD19" s="190"/>
      <c r="CE19" s="190"/>
      <c r="CF19" s="190"/>
      <c r="CG19" s="190"/>
      <c r="CH19" s="190"/>
      <c r="CI19" s="190"/>
      <c r="CJ19" s="190"/>
      <c r="CK19" s="190"/>
      <c r="CL19" s="190"/>
      <c r="CM19" s="190"/>
      <c r="CN19" s="190"/>
      <c r="CO19" s="190"/>
      <c r="CP19" s="190"/>
      <c r="CQ19" s="190"/>
      <c r="CR19" s="190"/>
      <c r="CS19" s="190"/>
      <c r="CT19" s="190"/>
      <c r="CU19" s="190"/>
      <c r="CV19" s="190"/>
      <c r="CW19" s="190"/>
      <c r="CX19" s="190"/>
      <c r="CY19" s="190"/>
      <c r="CZ19" s="190"/>
      <c r="DA19" s="190"/>
      <c r="DB19" s="190"/>
      <c r="DC19" s="190"/>
    </row>
    <row r="20" spans="1:122" s="192" customFormat="1" x14ac:dyDescent="0.25">
      <c r="A20" s="190"/>
      <c r="B20" s="113">
        <v>8</v>
      </c>
      <c r="C20" s="58" t="s">
        <v>383</v>
      </c>
      <c r="D20" s="508">
        <v>818.06356700000003</v>
      </c>
      <c r="E20" s="509">
        <v>104.540142</v>
      </c>
      <c r="F20" s="509">
        <v>817.67876799999999</v>
      </c>
      <c r="G20" s="509">
        <v>41.815013</v>
      </c>
      <c r="H20" s="509">
        <v>628.87132299999996</v>
      </c>
      <c r="I20" s="431">
        <v>0.73170000000000002</v>
      </c>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0"/>
      <c r="BA20" s="190"/>
      <c r="BB20" s="190"/>
      <c r="BC20" s="190"/>
      <c r="BD20" s="190"/>
      <c r="BE20" s="190"/>
      <c r="BF20" s="190"/>
      <c r="BG20" s="190"/>
      <c r="BH20" s="190"/>
      <c r="BI20" s="190"/>
      <c r="BJ20" s="190"/>
      <c r="BK20" s="190"/>
      <c r="BL20" s="190"/>
      <c r="BM20" s="190"/>
      <c r="BN20" s="190"/>
      <c r="BO20" s="190"/>
      <c r="BP20" s="190"/>
      <c r="BQ20" s="190"/>
      <c r="BR20" s="190"/>
      <c r="BS20" s="190"/>
      <c r="BT20" s="190"/>
      <c r="BU20" s="190"/>
      <c r="BV20" s="190"/>
      <c r="BW20" s="190"/>
      <c r="BX20" s="190"/>
      <c r="BY20" s="190"/>
      <c r="BZ20" s="190"/>
      <c r="CA20" s="190"/>
      <c r="CB20" s="190"/>
      <c r="CC20" s="190"/>
      <c r="CD20" s="190"/>
      <c r="CE20" s="190"/>
      <c r="CF20" s="190"/>
      <c r="CG20" s="190"/>
      <c r="CH20" s="190"/>
      <c r="CI20" s="190"/>
      <c r="CJ20" s="190"/>
      <c r="CK20" s="190"/>
      <c r="CL20" s="190"/>
      <c r="CM20" s="190"/>
      <c r="CN20" s="190"/>
      <c r="CO20" s="190"/>
      <c r="CP20" s="190"/>
      <c r="CQ20" s="190"/>
      <c r="CR20" s="190"/>
      <c r="CS20" s="190"/>
      <c r="CT20" s="190"/>
      <c r="CU20" s="190"/>
      <c r="CV20" s="190"/>
      <c r="CW20" s="190"/>
      <c r="CX20" s="190"/>
      <c r="CY20" s="190"/>
      <c r="CZ20" s="190"/>
      <c r="DA20" s="190"/>
      <c r="DB20" s="190"/>
      <c r="DC20" s="190"/>
    </row>
    <row r="21" spans="1:122" s="192" customFormat="1" ht="30" x14ac:dyDescent="0.25">
      <c r="A21" s="190"/>
      <c r="B21" s="113">
        <v>9</v>
      </c>
      <c r="C21" s="58" t="s">
        <v>501</v>
      </c>
      <c r="D21" s="508">
        <v>60524.057172000001</v>
      </c>
      <c r="E21" s="509">
        <v>59964.750248999997</v>
      </c>
      <c r="F21" s="509">
        <v>24782.440750999998</v>
      </c>
      <c r="G21" s="509">
        <v>61.542321000000001</v>
      </c>
      <c r="H21" s="509">
        <v>5679.1981930000002</v>
      </c>
      <c r="I21" s="431">
        <v>0.2286</v>
      </c>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0"/>
      <c r="BA21" s="190"/>
      <c r="BB21" s="190"/>
      <c r="BC21" s="190"/>
      <c r="BD21" s="190"/>
      <c r="BE21" s="190"/>
      <c r="BF21" s="190"/>
      <c r="BG21" s="190"/>
      <c r="BH21" s="190"/>
      <c r="BI21" s="190"/>
      <c r="BJ21" s="190"/>
      <c r="BK21" s="190"/>
      <c r="BL21" s="190"/>
      <c r="BM21" s="190"/>
      <c r="BN21" s="190"/>
      <c r="BO21" s="190"/>
      <c r="BP21" s="190"/>
      <c r="BQ21" s="190"/>
      <c r="BR21" s="190"/>
      <c r="BS21" s="190"/>
      <c r="BT21" s="190"/>
      <c r="BU21" s="190"/>
      <c r="BV21" s="190"/>
      <c r="BW21" s="190"/>
      <c r="BX21" s="190"/>
      <c r="BY21" s="190"/>
      <c r="BZ21" s="190"/>
      <c r="CA21" s="190"/>
      <c r="CB21" s="190"/>
      <c r="CC21" s="190"/>
      <c r="CD21" s="190"/>
      <c r="CE21" s="190"/>
      <c r="CF21" s="190"/>
      <c r="CG21" s="190"/>
      <c r="CH21" s="190"/>
      <c r="CI21" s="190"/>
      <c r="CJ21" s="190"/>
      <c r="CK21" s="190"/>
      <c r="CL21" s="190"/>
      <c r="CM21" s="190"/>
      <c r="CN21" s="190"/>
      <c r="CO21" s="190"/>
      <c r="CP21" s="190"/>
      <c r="CQ21" s="190"/>
      <c r="CR21" s="190"/>
      <c r="CS21" s="190"/>
      <c r="CT21" s="190"/>
      <c r="CU21" s="190"/>
      <c r="CV21" s="190"/>
      <c r="CW21" s="190"/>
      <c r="CX21" s="190"/>
      <c r="CY21" s="190"/>
      <c r="CZ21" s="190"/>
      <c r="DA21" s="190"/>
      <c r="DB21" s="190"/>
      <c r="DC21" s="190"/>
    </row>
    <row r="22" spans="1:122" s="192" customFormat="1" ht="30" x14ac:dyDescent="0.25">
      <c r="A22" s="190"/>
      <c r="B22" s="113">
        <v>9.1</v>
      </c>
      <c r="C22" s="58" t="s">
        <v>502</v>
      </c>
      <c r="D22" s="508">
        <v>59906.340333</v>
      </c>
      <c r="E22" s="509">
        <v>59906.340333</v>
      </c>
      <c r="F22" s="509">
        <v>24460.361132999999</v>
      </c>
      <c r="G22" s="509">
        <v>25.655760000000001</v>
      </c>
      <c r="H22" s="509">
        <v>5490.4486340000003</v>
      </c>
      <c r="I22" s="431">
        <v>0.22420000000000001</v>
      </c>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0"/>
      <c r="BT22" s="190"/>
      <c r="BU22" s="190"/>
      <c r="BV22" s="190"/>
      <c r="BW22" s="190"/>
      <c r="BX22" s="190"/>
      <c r="BY22" s="190"/>
      <c r="BZ22" s="190"/>
      <c r="CA22" s="190"/>
      <c r="CB22" s="190"/>
      <c r="CC22" s="190"/>
      <c r="CD22" s="190"/>
      <c r="CE22" s="190"/>
      <c r="CF22" s="190"/>
      <c r="CG22" s="190"/>
      <c r="CH22" s="190"/>
      <c r="CI22" s="190"/>
      <c r="CJ22" s="190"/>
      <c r="CK22" s="190"/>
      <c r="CL22" s="190"/>
      <c r="CM22" s="190"/>
      <c r="CN22" s="190"/>
      <c r="CO22" s="190"/>
      <c r="CP22" s="190"/>
      <c r="CQ22" s="190"/>
      <c r="CR22" s="190"/>
      <c r="CS22" s="190"/>
      <c r="CT22" s="190"/>
      <c r="CU22" s="190"/>
      <c r="CV22" s="190"/>
      <c r="CW22" s="190"/>
      <c r="CX22" s="190"/>
      <c r="CY22" s="190"/>
      <c r="CZ22" s="190"/>
      <c r="DA22" s="190"/>
      <c r="DB22" s="190"/>
      <c r="DC22" s="190"/>
    </row>
    <row r="23" spans="1:122" s="192" customFormat="1" ht="30" x14ac:dyDescent="0.25">
      <c r="A23" s="190"/>
      <c r="B23" s="113">
        <v>9.1999999999999993</v>
      </c>
      <c r="C23" s="191" t="s">
        <v>503</v>
      </c>
      <c r="D23" s="508">
        <v>13.153594999999999</v>
      </c>
      <c r="E23" s="509">
        <v>6.6524470000000004</v>
      </c>
      <c r="F23" s="509">
        <v>13.153594999999999</v>
      </c>
      <c r="G23" s="509">
        <v>2.6852480000000001</v>
      </c>
      <c r="H23" s="509">
        <v>3.0205649999999999</v>
      </c>
      <c r="I23" s="431">
        <v>0.19070000000000001</v>
      </c>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c r="BM23" s="190"/>
      <c r="BN23" s="190"/>
      <c r="BO23" s="190"/>
      <c r="BP23" s="190"/>
      <c r="BQ23" s="190"/>
      <c r="BR23" s="190"/>
      <c r="BS23" s="190"/>
      <c r="BT23" s="190"/>
      <c r="BU23" s="190"/>
      <c r="BV23" s="190"/>
      <c r="BW23" s="190"/>
      <c r="BX23" s="190"/>
      <c r="BY23" s="190"/>
      <c r="BZ23" s="190"/>
      <c r="CA23" s="190"/>
      <c r="CB23" s="190"/>
      <c r="CC23" s="190"/>
      <c r="CD23" s="190"/>
      <c r="CE23" s="190"/>
      <c r="CF23" s="190"/>
      <c r="CG23" s="190"/>
      <c r="CH23" s="190"/>
      <c r="CI23" s="190"/>
      <c r="CJ23" s="190"/>
      <c r="CK23" s="190"/>
      <c r="CL23" s="190"/>
      <c r="CM23" s="190"/>
      <c r="CN23" s="190"/>
      <c r="CO23" s="190"/>
      <c r="CP23" s="190"/>
      <c r="CQ23" s="190"/>
      <c r="CR23" s="190"/>
      <c r="CS23" s="190"/>
      <c r="CT23" s="190"/>
      <c r="CU23" s="190"/>
      <c r="CV23" s="190"/>
      <c r="CW23" s="190"/>
      <c r="CX23" s="190"/>
      <c r="CY23" s="190"/>
      <c r="CZ23" s="190"/>
      <c r="DA23" s="190"/>
      <c r="DB23" s="190"/>
      <c r="DC23" s="190"/>
    </row>
    <row r="24" spans="1:122" s="192" customFormat="1" ht="30" x14ac:dyDescent="0.25">
      <c r="A24" s="190"/>
      <c r="B24" s="371">
        <v>9.3000000000000007</v>
      </c>
      <c r="C24" s="365" t="s">
        <v>504</v>
      </c>
      <c r="D24" s="508">
        <v>576.78553399999998</v>
      </c>
      <c r="E24" s="509">
        <v>32.671368000000001</v>
      </c>
      <c r="F24" s="509">
        <v>281.14831299999997</v>
      </c>
      <c r="G24" s="509">
        <v>14.415195000000001</v>
      </c>
      <c r="H24" s="489">
        <v>164.565166</v>
      </c>
      <c r="I24" s="431">
        <v>0.55679999999999996</v>
      </c>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0"/>
      <c r="AN24" s="190"/>
      <c r="AO24" s="190"/>
      <c r="AP24" s="190"/>
      <c r="AQ24" s="190"/>
      <c r="AR24" s="190"/>
      <c r="AS24" s="190"/>
      <c r="AT24" s="190"/>
      <c r="AU24" s="190"/>
      <c r="AV24" s="190"/>
      <c r="AW24" s="190"/>
      <c r="AX24" s="190"/>
      <c r="AY24" s="190"/>
      <c r="AZ24" s="190"/>
      <c r="BA24" s="190"/>
      <c r="BB24" s="190"/>
      <c r="BC24" s="190"/>
      <c r="BD24" s="190"/>
      <c r="BE24" s="190"/>
      <c r="BF24" s="190"/>
      <c r="BG24" s="190"/>
      <c r="BH24" s="190"/>
      <c r="BI24" s="190"/>
      <c r="BJ24" s="190"/>
      <c r="BK24" s="190"/>
      <c r="BL24" s="190"/>
      <c r="BM24" s="190"/>
      <c r="BN24" s="190"/>
      <c r="BO24" s="190"/>
      <c r="BP24" s="190"/>
      <c r="BQ24" s="190"/>
      <c r="BR24" s="190"/>
      <c r="BS24" s="190"/>
      <c r="BT24" s="190"/>
      <c r="BU24" s="190"/>
      <c r="BV24" s="190"/>
      <c r="BW24" s="190"/>
      <c r="BX24" s="190"/>
      <c r="BY24" s="190"/>
      <c r="BZ24" s="190"/>
      <c r="CA24" s="190"/>
      <c r="CB24" s="190"/>
      <c r="CC24" s="190"/>
      <c r="CD24" s="190"/>
      <c r="CE24" s="190"/>
      <c r="CF24" s="190"/>
      <c r="CG24" s="190"/>
      <c r="CH24" s="190"/>
      <c r="CI24" s="190"/>
      <c r="CJ24" s="190"/>
      <c r="CK24" s="190"/>
      <c r="CL24" s="190"/>
      <c r="CM24" s="190"/>
      <c r="CN24" s="190"/>
      <c r="CO24" s="190"/>
      <c r="CP24" s="190"/>
      <c r="CQ24" s="190"/>
      <c r="CR24" s="190"/>
      <c r="CS24" s="190"/>
      <c r="CT24" s="190"/>
      <c r="CU24" s="190"/>
      <c r="CV24" s="190"/>
      <c r="CW24" s="190"/>
      <c r="CX24" s="190"/>
      <c r="CY24" s="190"/>
      <c r="CZ24" s="190"/>
      <c r="DA24" s="190"/>
      <c r="DB24" s="190"/>
      <c r="DC24" s="190"/>
    </row>
    <row r="25" spans="1:122" s="192" customFormat="1" ht="30" x14ac:dyDescent="0.25">
      <c r="A25" s="190"/>
      <c r="B25" s="371">
        <v>9.4</v>
      </c>
      <c r="C25" s="365" t="s">
        <v>505</v>
      </c>
      <c r="D25" s="508">
        <v>3.0000000000000001E-5</v>
      </c>
      <c r="E25" s="509">
        <v>0.49997000000000003</v>
      </c>
      <c r="F25" s="509">
        <v>3.0000000000000001E-5</v>
      </c>
      <c r="G25" s="509">
        <v>0.199988</v>
      </c>
      <c r="H25" s="509">
        <v>1.4E-5</v>
      </c>
      <c r="I25" s="431">
        <v>1E-4</v>
      </c>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c r="BW25" s="190"/>
      <c r="BX25" s="190"/>
      <c r="BY25" s="190"/>
      <c r="BZ25" s="190"/>
      <c r="CA25" s="190"/>
      <c r="CB25" s="190"/>
      <c r="CC25" s="190"/>
      <c r="CD25" s="190"/>
      <c r="CE25" s="190"/>
      <c r="CF25" s="190"/>
      <c r="CG25" s="190"/>
      <c r="CH25" s="190"/>
      <c r="CI25" s="190"/>
      <c r="CJ25" s="190"/>
      <c r="CK25" s="190"/>
      <c r="CL25" s="190"/>
      <c r="CM25" s="190"/>
      <c r="CN25" s="190"/>
      <c r="CO25" s="190"/>
      <c r="CP25" s="190"/>
      <c r="CQ25" s="190"/>
      <c r="CR25" s="190"/>
      <c r="CS25" s="190"/>
      <c r="CT25" s="190"/>
      <c r="CU25" s="190"/>
      <c r="CV25" s="190"/>
      <c r="CW25" s="190"/>
      <c r="CX25" s="190"/>
      <c r="CY25" s="190"/>
      <c r="CZ25" s="190"/>
      <c r="DA25" s="190"/>
      <c r="DB25" s="190"/>
      <c r="DC25" s="190"/>
    </row>
    <row r="26" spans="1:122" s="192" customFormat="1" x14ac:dyDescent="0.25">
      <c r="A26" s="190"/>
      <c r="B26" s="371">
        <v>9.5</v>
      </c>
      <c r="C26" s="365" t="s">
        <v>506</v>
      </c>
      <c r="D26" s="508">
        <v>27.77768</v>
      </c>
      <c r="E26" s="509">
        <v>18.586131000000002</v>
      </c>
      <c r="F26" s="509">
        <v>27.77768</v>
      </c>
      <c r="G26" s="509">
        <v>18.586131000000002</v>
      </c>
      <c r="H26" s="509">
        <v>21.163813999999999</v>
      </c>
      <c r="I26" s="431">
        <v>0.45650000000000002</v>
      </c>
      <c r="J26" s="187"/>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190"/>
      <c r="AZ26" s="190"/>
      <c r="BA26" s="190"/>
      <c r="BB26" s="190"/>
      <c r="BC26" s="190"/>
      <c r="BD26" s="190"/>
      <c r="BE26" s="190"/>
      <c r="BF26" s="190"/>
      <c r="BG26" s="190"/>
      <c r="BH26" s="190"/>
      <c r="BI26" s="190"/>
      <c r="BJ26" s="190"/>
      <c r="BK26" s="190"/>
      <c r="BL26" s="190"/>
      <c r="BM26" s="190"/>
      <c r="BN26" s="190"/>
      <c r="BO26" s="190"/>
      <c r="BP26" s="190"/>
      <c r="BQ26" s="190"/>
      <c r="BR26" s="190"/>
      <c r="BS26" s="190"/>
      <c r="BT26" s="190"/>
      <c r="BU26" s="190"/>
      <c r="BV26" s="190"/>
      <c r="BW26" s="190"/>
      <c r="BX26" s="190"/>
      <c r="BY26" s="190"/>
      <c r="BZ26" s="190"/>
      <c r="CA26" s="190"/>
      <c r="CB26" s="190"/>
      <c r="CC26" s="190"/>
      <c r="CD26" s="190"/>
      <c r="CE26" s="190"/>
      <c r="CF26" s="190"/>
      <c r="CG26" s="190"/>
      <c r="CH26" s="190"/>
      <c r="CI26" s="190"/>
      <c r="CJ26" s="190"/>
      <c r="CK26" s="190"/>
      <c r="CL26" s="190"/>
      <c r="CM26" s="190"/>
      <c r="CN26" s="190"/>
      <c r="CO26" s="190"/>
      <c r="CP26" s="190"/>
      <c r="CQ26" s="190"/>
      <c r="CR26" s="190"/>
      <c r="CS26" s="190"/>
      <c r="CT26" s="190"/>
      <c r="CU26" s="190"/>
      <c r="CV26" s="190"/>
      <c r="CW26" s="190"/>
      <c r="CX26" s="190"/>
      <c r="CY26" s="190"/>
      <c r="CZ26" s="190"/>
      <c r="DA26" s="190"/>
      <c r="DB26" s="190"/>
      <c r="DC26" s="190"/>
    </row>
    <row r="27" spans="1:122" x14ac:dyDescent="0.25">
      <c r="B27" s="372">
        <v>10</v>
      </c>
      <c r="C27" s="366" t="s">
        <v>507</v>
      </c>
      <c r="D27" s="510">
        <v>575.74258299999997</v>
      </c>
      <c r="E27" s="511">
        <v>43.126694000000001</v>
      </c>
      <c r="F27" s="511">
        <v>573.07635300000004</v>
      </c>
      <c r="G27" s="511">
        <v>3.7687750000000002</v>
      </c>
      <c r="H27" s="511">
        <v>580.79281500000002</v>
      </c>
      <c r="I27" s="431">
        <v>1.0067999999999999</v>
      </c>
      <c r="DD27" s="76"/>
      <c r="DE27" s="76"/>
      <c r="DF27" s="76"/>
      <c r="DG27" s="76"/>
      <c r="DH27" s="76"/>
      <c r="DI27" s="76"/>
      <c r="DJ27" s="76"/>
      <c r="DK27" s="76"/>
      <c r="DL27" s="76"/>
      <c r="DM27" s="76"/>
      <c r="DN27" s="76"/>
      <c r="DO27" s="76"/>
      <c r="DP27" s="76"/>
      <c r="DQ27" s="76"/>
      <c r="DR27" s="76"/>
    </row>
    <row r="28" spans="1:122" ht="30" x14ac:dyDescent="0.25">
      <c r="B28" s="371" t="s">
        <v>95</v>
      </c>
      <c r="C28" s="365" t="s">
        <v>508</v>
      </c>
      <c r="D28" s="508">
        <v>0</v>
      </c>
      <c r="E28" s="509">
        <v>0</v>
      </c>
      <c r="F28" s="509">
        <v>0</v>
      </c>
      <c r="G28" s="509">
        <v>0</v>
      </c>
      <c r="H28" s="509">
        <v>0</v>
      </c>
      <c r="I28" s="430">
        <v>0</v>
      </c>
      <c r="DD28" s="76"/>
      <c r="DE28" s="76"/>
      <c r="DF28" s="76"/>
      <c r="DG28" s="76"/>
      <c r="DH28" s="76"/>
      <c r="DI28" s="76"/>
      <c r="DJ28" s="76"/>
      <c r="DK28" s="76"/>
      <c r="DL28" s="76"/>
      <c r="DM28" s="76"/>
      <c r="DN28" s="76"/>
      <c r="DO28" s="76"/>
      <c r="DP28" s="76"/>
      <c r="DQ28" s="76"/>
      <c r="DR28" s="76"/>
    </row>
    <row r="29" spans="1:122" x14ac:dyDescent="0.25">
      <c r="B29" s="372" t="s">
        <v>315</v>
      </c>
      <c r="C29" s="366" t="s">
        <v>395</v>
      </c>
      <c r="D29" s="510" t="s">
        <v>351</v>
      </c>
      <c r="E29" s="511" t="s">
        <v>351</v>
      </c>
      <c r="F29" s="511" t="s">
        <v>351</v>
      </c>
      <c r="G29" s="511" t="s">
        <v>351</v>
      </c>
      <c r="H29" s="511" t="s">
        <v>351</v>
      </c>
      <c r="I29" s="430">
        <v>0</v>
      </c>
    </row>
    <row r="30" spans="1:122" x14ac:dyDescent="0.25">
      <c r="B30" s="371" t="s">
        <v>509</v>
      </c>
      <c r="C30" s="365" t="s">
        <v>510</v>
      </c>
      <c r="D30" s="508">
        <v>0</v>
      </c>
      <c r="E30" s="509">
        <v>0</v>
      </c>
      <c r="F30" s="509">
        <v>0</v>
      </c>
      <c r="G30" s="509">
        <v>0</v>
      </c>
      <c r="H30" s="509">
        <v>0</v>
      </c>
      <c r="I30" s="430">
        <v>0</v>
      </c>
    </row>
    <row r="31" spans="1:122" x14ac:dyDescent="0.25">
      <c r="B31" s="385">
        <v>11</v>
      </c>
      <c r="C31" s="388" t="s">
        <v>511</v>
      </c>
      <c r="D31" s="512" t="s">
        <v>351</v>
      </c>
      <c r="E31" s="513" t="s">
        <v>351</v>
      </c>
      <c r="F31" s="513" t="s">
        <v>351</v>
      </c>
      <c r="G31" s="513" t="s">
        <v>351</v>
      </c>
      <c r="H31" s="513" t="s">
        <v>351</v>
      </c>
      <c r="I31" s="430"/>
    </row>
    <row r="32" spans="1:122" x14ac:dyDescent="0.25">
      <c r="B32" s="373">
        <v>12</v>
      </c>
      <c r="C32" s="367" t="s">
        <v>512</v>
      </c>
      <c r="D32" s="510">
        <v>189384.287129</v>
      </c>
      <c r="E32" s="511">
        <v>82482.115441000002</v>
      </c>
      <c r="F32" s="511">
        <v>181691.99650499999</v>
      </c>
      <c r="G32" s="511">
        <v>8913.2261460000009</v>
      </c>
      <c r="H32" s="511">
        <v>18095.802873000001</v>
      </c>
      <c r="I32" s="431">
        <v>9.4899999999999998E-2</v>
      </c>
    </row>
  </sheetData>
  <mergeCells count="5">
    <mergeCell ref="B2:I2"/>
    <mergeCell ref="C4:C6"/>
    <mergeCell ref="D4:E4"/>
    <mergeCell ref="F4:G4"/>
    <mergeCell ref="H4:I4"/>
  </mergeCells>
  <pageMargins left="0.7" right="0.7" top="0.78740157499999996" bottom="0.78740157499999996" header="0.3" footer="0.3"/>
  <pageSetup paperSize="9" scale="10" orientation="landscape" r:id="rId1"/>
  <colBreaks count="1" manualBreakCount="1">
    <brk id="1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E1473-9B04-4E3B-9C33-23736834B151}">
  <sheetPr codeName="Ark23">
    <tabColor rgb="FF00A976"/>
  </sheetPr>
  <dimension ref="A2:DX43"/>
  <sheetViews>
    <sheetView topLeftCell="R1" zoomScale="70" zoomScaleNormal="70" workbookViewId="0">
      <selection activeCell="W20" sqref="W20"/>
    </sheetView>
  </sheetViews>
  <sheetFormatPr defaultColWidth="17.125" defaultRowHeight="15" x14ac:dyDescent="0.25"/>
  <cols>
    <col min="1" max="1" width="17.125" style="186"/>
    <col min="2" max="2" width="19.375" style="186" customWidth="1"/>
    <col min="3" max="3" width="39.75" style="186" customWidth="1"/>
    <col min="4" max="128" width="17.125" style="186"/>
    <col min="129" max="16384" width="17.125" style="76"/>
  </cols>
  <sheetData>
    <row r="2" spans="1:128" ht="20.25" x14ac:dyDescent="0.3">
      <c r="A2" s="185"/>
      <c r="B2" s="375" t="s">
        <v>52</v>
      </c>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row>
    <row r="3" spans="1:128" x14ac:dyDescent="0.25">
      <c r="DJ3" s="76"/>
      <c r="DK3" s="76"/>
      <c r="DL3" s="76"/>
      <c r="DM3" s="76"/>
      <c r="DN3" s="76"/>
      <c r="DO3" s="76"/>
      <c r="DP3" s="76"/>
      <c r="DQ3" s="76"/>
      <c r="DR3" s="76"/>
      <c r="DS3" s="76"/>
      <c r="DT3" s="76"/>
      <c r="DU3" s="76"/>
      <c r="DV3" s="76"/>
      <c r="DW3" s="76"/>
      <c r="DX3" s="76"/>
    </row>
    <row r="4" spans="1:128" s="188" customFormat="1" x14ac:dyDescent="0.25">
      <c r="A4" s="187"/>
      <c r="B4" s="46" t="s">
        <v>54</v>
      </c>
      <c r="C4" s="1116" t="s">
        <v>480</v>
      </c>
      <c r="D4" s="1119" t="s">
        <v>513</v>
      </c>
      <c r="E4" s="1069"/>
      <c r="F4" s="1069"/>
      <c r="G4" s="1069"/>
      <c r="H4" s="1069"/>
      <c r="I4" s="1069"/>
      <c r="J4" s="1069"/>
      <c r="K4" s="1069"/>
      <c r="L4" s="1069"/>
      <c r="M4" s="1069"/>
      <c r="N4" s="1069"/>
      <c r="O4" s="1069"/>
      <c r="P4" s="1069"/>
      <c r="Q4" s="1069"/>
      <c r="R4" s="1069"/>
      <c r="S4" s="1069"/>
      <c r="T4" s="1069"/>
      <c r="U4" s="1069"/>
      <c r="V4" s="1069"/>
      <c r="W4" s="1069"/>
      <c r="X4" s="1069"/>
      <c r="Y4" s="1069"/>
      <c r="Z4" s="1069"/>
      <c r="AA4" s="1069"/>
      <c r="AB4" s="1069"/>
      <c r="AC4" s="1096" t="s">
        <v>342</v>
      </c>
      <c r="AD4" s="1096" t="s">
        <v>514</v>
      </c>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c r="BO4" s="187"/>
      <c r="BP4" s="187"/>
      <c r="BQ4" s="187"/>
      <c r="BR4" s="187"/>
      <c r="BS4" s="187"/>
      <c r="BT4" s="187"/>
      <c r="BU4" s="187"/>
      <c r="BV4" s="187"/>
      <c r="BW4" s="187"/>
      <c r="BX4" s="187"/>
      <c r="BY4" s="187"/>
      <c r="BZ4" s="187"/>
      <c r="CA4" s="187"/>
      <c r="CB4" s="187"/>
      <c r="CC4" s="187"/>
      <c r="CD4" s="187"/>
      <c r="CE4" s="187"/>
      <c r="CF4" s="187"/>
      <c r="CG4" s="187"/>
      <c r="CH4" s="187"/>
      <c r="CI4" s="187"/>
      <c r="CJ4" s="187"/>
      <c r="CK4" s="187"/>
      <c r="CL4" s="187"/>
      <c r="CM4" s="187"/>
      <c r="CN4" s="187"/>
      <c r="CO4" s="187"/>
      <c r="CP4" s="187"/>
      <c r="CQ4" s="187"/>
      <c r="CR4" s="187"/>
      <c r="CS4" s="187"/>
      <c r="CT4" s="187"/>
      <c r="CU4" s="187"/>
      <c r="CV4" s="187"/>
      <c r="CW4" s="187"/>
      <c r="CX4" s="187"/>
      <c r="CY4" s="187"/>
      <c r="CZ4" s="187"/>
      <c r="DA4" s="187"/>
      <c r="DB4" s="187"/>
      <c r="DC4" s="187"/>
      <c r="DD4" s="187"/>
      <c r="DE4" s="187"/>
      <c r="DF4" s="187"/>
      <c r="DG4" s="187"/>
      <c r="DH4" s="187"/>
      <c r="DI4" s="187"/>
    </row>
    <row r="5" spans="1:128" s="188" customFormat="1" x14ac:dyDescent="0.25">
      <c r="A5" s="187"/>
      <c r="B5" s="87"/>
      <c r="C5" s="1116"/>
      <c r="D5" s="677">
        <v>0</v>
      </c>
      <c r="E5" s="286">
        <v>0.02</v>
      </c>
      <c r="F5" s="677">
        <v>0.04</v>
      </c>
      <c r="G5" s="286">
        <v>0.1</v>
      </c>
      <c r="H5" s="286">
        <v>0.2</v>
      </c>
      <c r="I5" s="286">
        <v>0.3</v>
      </c>
      <c r="J5" s="286">
        <v>0.35</v>
      </c>
      <c r="K5" s="286">
        <v>0.4</v>
      </c>
      <c r="L5" s="286">
        <v>0.45</v>
      </c>
      <c r="M5" s="286">
        <v>0.5</v>
      </c>
      <c r="N5" s="286">
        <v>0.6</v>
      </c>
      <c r="O5" s="286">
        <v>0.7</v>
      </c>
      <c r="P5" s="286">
        <v>0.75</v>
      </c>
      <c r="Q5" s="286">
        <v>0.8</v>
      </c>
      <c r="R5" s="286">
        <v>0.9</v>
      </c>
      <c r="S5" s="286">
        <v>1</v>
      </c>
      <c r="T5" s="286">
        <v>1.05</v>
      </c>
      <c r="U5" s="286">
        <v>1.1000000000000001</v>
      </c>
      <c r="V5" s="286">
        <v>1.3</v>
      </c>
      <c r="W5" s="286">
        <v>1.5</v>
      </c>
      <c r="X5" s="286">
        <v>2.5</v>
      </c>
      <c r="Y5" s="286">
        <v>3.7</v>
      </c>
      <c r="Z5" s="286">
        <v>4</v>
      </c>
      <c r="AA5" s="286">
        <v>12.5</v>
      </c>
      <c r="AB5" s="537" t="s">
        <v>401</v>
      </c>
      <c r="AC5" s="1096"/>
      <c r="AD5" s="1096"/>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c r="BO5" s="187"/>
      <c r="BP5" s="187"/>
      <c r="BQ5" s="187"/>
      <c r="BR5" s="187"/>
      <c r="BS5" s="187"/>
      <c r="BT5" s="187"/>
      <c r="BU5" s="187"/>
      <c r="BV5" s="187"/>
      <c r="BW5" s="187"/>
      <c r="BX5" s="187"/>
      <c r="BY5" s="187"/>
      <c r="BZ5" s="187"/>
      <c r="CA5" s="187"/>
      <c r="CB5" s="187"/>
      <c r="CC5" s="187"/>
      <c r="CD5" s="187"/>
      <c r="CE5" s="187"/>
      <c r="CF5" s="187"/>
      <c r="CG5" s="187"/>
      <c r="CH5" s="187"/>
      <c r="CI5" s="187"/>
      <c r="CJ5" s="187"/>
      <c r="CK5" s="187"/>
      <c r="CL5" s="187"/>
      <c r="CM5" s="187"/>
      <c r="CN5" s="187"/>
      <c r="CO5" s="187"/>
      <c r="CP5" s="187"/>
      <c r="CQ5" s="187"/>
      <c r="CR5" s="187"/>
      <c r="CS5" s="187"/>
      <c r="CT5" s="187"/>
      <c r="CU5" s="187"/>
      <c r="CV5" s="187"/>
      <c r="CW5" s="187"/>
      <c r="CX5" s="187"/>
      <c r="CY5" s="187"/>
      <c r="CZ5" s="187"/>
      <c r="DA5" s="187"/>
      <c r="DB5" s="187"/>
      <c r="DC5" s="187"/>
      <c r="DD5" s="187"/>
      <c r="DE5" s="187"/>
      <c r="DF5" s="187"/>
      <c r="DG5" s="187"/>
      <c r="DH5" s="187"/>
      <c r="DI5" s="187"/>
    </row>
    <row r="6" spans="1:128" s="101" customFormat="1" x14ac:dyDescent="0.25">
      <c r="A6" s="189"/>
      <c r="B6" s="87"/>
      <c r="C6" s="1118"/>
      <c r="D6" s="678" t="s">
        <v>55</v>
      </c>
      <c r="E6" s="678" t="s">
        <v>56</v>
      </c>
      <c r="F6" s="678" t="s">
        <v>57</v>
      </c>
      <c r="G6" s="678" t="s">
        <v>58</v>
      </c>
      <c r="H6" s="678" t="s">
        <v>59</v>
      </c>
      <c r="I6" s="678" t="s">
        <v>206</v>
      </c>
      <c r="J6" s="678" t="s">
        <v>515</v>
      </c>
      <c r="K6" s="678" t="s">
        <v>516</v>
      </c>
      <c r="L6" s="678" t="s">
        <v>432</v>
      </c>
      <c r="M6" s="678" t="s">
        <v>433</v>
      </c>
      <c r="N6" s="678" t="s">
        <v>434</v>
      </c>
      <c r="O6" s="678" t="s">
        <v>435</v>
      </c>
      <c r="P6" s="678" t="s">
        <v>436</v>
      </c>
      <c r="Q6" s="678" t="s">
        <v>437</v>
      </c>
      <c r="R6" s="678" t="s">
        <v>438</v>
      </c>
      <c r="S6" s="678" t="s">
        <v>517</v>
      </c>
      <c r="T6" s="678" t="s">
        <v>518</v>
      </c>
      <c r="U6" s="678" t="s">
        <v>519</v>
      </c>
      <c r="V6" s="678" t="s">
        <v>520</v>
      </c>
      <c r="W6" s="678" t="s">
        <v>521</v>
      </c>
      <c r="X6" s="678" t="s">
        <v>522</v>
      </c>
      <c r="Y6" s="678" t="s">
        <v>523</v>
      </c>
      <c r="Z6" s="678" t="s">
        <v>524</v>
      </c>
      <c r="AA6" s="678" t="s">
        <v>525</v>
      </c>
      <c r="AB6" s="678" t="s">
        <v>526</v>
      </c>
      <c r="AC6" s="678" t="s">
        <v>527</v>
      </c>
      <c r="AD6" s="678" t="s">
        <v>528</v>
      </c>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row>
    <row r="7" spans="1:128" s="192" customFormat="1" x14ac:dyDescent="0.25">
      <c r="A7" s="190"/>
      <c r="B7" s="113">
        <v>1</v>
      </c>
      <c r="C7" s="368" t="s">
        <v>487</v>
      </c>
      <c r="D7" s="591">
        <v>86475.073885999998</v>
      </c>
      <c r="E7" s="679">
        <v>0</v>
      </c>
      <c r="F7" s="679">
        <v>193.23624699999999</v>
      </c>
      <c r="G7" s="679">
        <v>0</v>
      </c>
      <c r="H7" s="679">
        <v>0</v>
      </c>
      <c r="I7" s="679">
        <v>0</v>
      </c>
      <c r="J7" s="679">
        <v>0</v>
      </c>
      <c r="K7" s="679">
        <v>0</v>
      </c>
      <c r="L7" s="679">
        <v>0</v>
      </c>
      <c r="M7" s="679">
        <v>0</v>
      </c>
      <c r="N7" s="679">
        <v>0</v>
      </c>
      <c r="O7" s="679">
        <v>0</v>
      </c>
      <c r="P7" s="679">
        <v>0</v>
      </c>
      <c r="Q7" s="679">
        <v>0</v>
      </c>
      <c r="R7" s="679">
        <v>0</v>
      </c>
      <c r="S7" s="679">
        <v>0</v>
      </c>
      <c r="T7" s="679">
        <v>0</v>
      </c>
      <c r="U7" s="679">
        <v>0</v>
      </c>
      <c r="V7" s="679">
        <v>0</v>
      </c>
      <c r="W7" s="679">
        <v>0</v>
      </c>
      <c r="X7" s="679">
        <v>116.642492</v>
      </c>
      <c r="Y7" s="679">
        <v>0</v>
      </c>
      <c r="Z7" s="679">
        <v>0</v>
      </c>
      <c r="AA7" s="679">
        <v>0</v>
      </c>
      <c r="AB7" s="679">
        <v>0</v>
      </c>
      <c r="AC7" s="679">
        <v>86784.952625000005</v>
      </c>
      <c r="AD7" s="680">
        <v>86485.616945000002</v>
      </c>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c r="BW7" s="190"/>
      <c r="BX7" s="190"/>
      <c r="BY7" s="190"/>
      <c r="BZ7" s="190"/>
      <c r="CA7" s="190"/>
      <c r="CB7" s="190"/>
      <c r="CC7" s="190"/>
      <c r="CD7" s="190"/>
      <c r="CE7" s="190"/>
      <c r="CF7" s="190"/>
      <c r="CG7" s="190"/>
      <c r="CH7" s="190"/>
      <c r="CI7" s="190"/>
      <c r="CJ7" s="190"/>
      <c r="CK7" s="190"/>
      <c r="CL7" s="190"/>
      <c r="CM7" s="190"/>
      <c r="CN7" s="190"/>
      <c r="CO7" s="190"/>
      <c r="CP7" s="190"/>
      <c r="CQ7" s="190"/>
      <c r="CR7" s="190"/>
      <c r="CS7" s="190"/>
      <c r="CT7" s="190"/>
      <c r="CU7" s="190"/>
      <c r="CV7" s="190"/>
      <c r="CW7" s="190"/>
      <c r="CX7" s="190"/>
      <c r="CY7" s="190"/>
      <c r="CZ7" s="190"/>
      <c r="DA7" s="190"/>
      <c r="DB7" s="190"/>
      <c r="DC7" s="190"/>
      <c r="DD7" s="190"/>
      <c r="DE7" s="190"/>
      <c r="DF7" s="190"/>
      <c r="DG7" s="190"/>
      <c r="DH7" s="190"/>
      <c r="DI7" s="190"/>
    </row>
    <row r="8" spans="1:128" s="192" customFormat="1" x14ac:dyDescent="0.25">
      <c r="A8" s="190"/>
      <c r="B8" s="113">
        <v>2</v>
      </c>
      <c r="C8" s="58" t="s">
        <v>488</v>
      </c>
      <c r="D8" s="592">
        <v>15685.199584</v>
      </c>
      <c r="E8" s="593">
        <v>0</v>
      </c>
      <c r="F8" s="593">
        <v>0</v>
      </c>
      <c r="G8" s="593">
        <v>194.39711700000001</v>
      </c>
      <c r="H8" s="593">
        <v>206.99153699999999</v>
      </c>
      <c r="I8" s="593">
        <v>0</v>
      </c>
      <c r="J8" s="593">
        <v>0</v>
      </c>
      <c r="K8" s="593">
        <v>0</v>
      </c>
      <c r="L8" s="593">
        <v>0</v>
      </c>
      <c r="M8" s="593">
        <v>0</v>
      </c>
      <c r="N8" s="593">
        <v>0</v>
      </c>
      <c r="O8" s="593">
        <v>0</v>
      </c>
      <c r="P8" s="593">
        <v>0</v>
      </c>
      <c r="Q8" s="593">
        <v>0</v>
      </c>
      <c r="R8" s="593">
        <v>0</v>
      </c>
      <c r="S8" s="593">
        <v>0</v>
      </c>
      <c r="T8" s="593">
        <v>0</v>
      </c>
      <c r="U8" s="593">
        <v>0</v>
      </c>
      <c r="V8" s="593">
        <v>0</v>
      </c>
      <c r="W8" s="593">
        <v>0</v>
      </c>
      <c r="X8" s="593">
        <v>0</v>
      </c>
      <c r="Y8" s="593">
        <v>0</v>
      </c>
      <c r="Z8" s="593">
        <v>0</v>
      </c>
      <c r="AA8" s="593">
        <v>0</v>
      </c>
      <c r="AB8" s="593">
        <v>0</v>
      </c>
      <c r="AC8" s="593">
        <v>16086.588239000001</v>
      </c>
      <c r="AD8" s="593">
        <f>+AD10+AD9</f>
        <v>16067.148526999999</v>
      </c>
      <c r="AE8" s="190"/>
      <c r="AF8" s="190"/>
      <c r="AG8" s="190"/>
      <c r="AH8" s="190"/>
      <c r="AI8" s="190"/>
      <c r="AJ8" s="190"/>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c r="BT8" s="190"/>
      <c r="BU8" s="190"/>
      <c r="BV8" s="190"/>
      <c r="BW8" s="190"/>
      <c r="BX8" s="190"/>
      <c r="BY8" s="190"/>
      <c r="BZ8" s="190"/>
      <c r="CA8" s="190"/>
      <c r="CB8" s="190"/>
      <c r="CC8" s="190"/>
      <c r="CD8" s="190"/>
      <c r="CE8" s="190"/>
      <c r="CF8" s="190"/>
      <c r="CG8" s="190"/>
      <c r="CH8" s="190"/>
      <c r="CI8" s="190"/>
      <c r="CJ8" s="190"/>
      <c r="CK8" s="190"/>
      <c r="CL8" s="190"/>
      <c r="CM8" s="190"/>
      <c r="CN8" s="190"/>
      <c r="CO8" s="190"/>
      <c r="CP8" s="190"/>
      <c r="CQ8" s="190"/>
      <c r="CR8" s="190"/>
      <c r="CS8" s="190"/>
      <c r="CT8" s="190"/>
      <c r="CU8" s="190"/>
      <c r="CV8" s="190"/>
      <c r="CW8" s="190"/>
      <c r="CX8" s="190"/>
      <c r="CY8" s="190"/>
      <c r="CZ8" s="190"/>
      <c r="DA8" s="190"/>
      <c r="DB8" s="190"/>
      <c r="DC8" s="190"/>
      <c r="DD8" s="190"/>
      <c r="DE8" s="190"/>
      <c r="DF8" s="190"/>
      <c r="DG8" s="190"/>
      <c r="DH8" s="190"/>
      <c r="DI8" s="190"/>
    </row>
    <row r="9" spans="1:128" s="192" customFormat="1" x14ac:dyDescent="0.25">
      <c r="A9" s="190"/>
      <c r="B9" s="113" t="s">
        <v>489</v>
      </c>
      <c r="C9" s="58" t="s">
        <v>490</v>
      </c>
      <c r="D9" s="592">
        <v>15685.199584</v>
      </c>
      <c r="E9" s="593">
        <v>0</v>
      </c>
      <c r="F9" s="593">
        <v>0</v>
      </c>
      <c r="G9" s="593">
        <v>194.39711700000001</v>
      </c>
      <c r="H9" s="593">
        <v>0</v>
      </c>
      <c r="I9" s="593">
        <v>0</v>
      </c>
      <c r="J9" s="593">
        <v>0</v>
      </c>
      <c r="K9" s="593">
        <v>0</v>
      </c>
      <c r="L9" s="593">
        <v>0</v>
      </c>
      <c r="M9" s="593">
        <v>0</v>
      </c>
      <c r="N9" s="593">
        <v>0</v>
      </c>
      <c r="O9" s="593">
        <v>0</v>
      </c>
      <c r="P9" s="593">
        <v>0</v>
      </c>
      <c r="Q9" s="593">
        <v>0</v>
      </c>
      <c r="R9" s="593">
        <v>0</v>
      </c>
      <c r="S9" s="593">
        <v>0</v>
      </c>
      <c r="T9" s="593">
        <v>0</v>
      </c>
      <c r="U9" s="593">
        <v>0</v>
      </c>
      <c r="V9" s="593">
        <v>0</v>
      </c>
      <c r="W9" s="593">
        <v>0</v>
      </c>
      <c r="X9" s="593">
        <v>0</v>
      </c>
      <c r="Y9" s="593">
        <v>0</v>
      </c>
      <c r="Z9" s="593">
        <v>0</v>
      </c>
      <c r="AA9" s="593">
        <v>0</v>
      </c>
      <c r="AB9" s="593">
        <v>0</v>
      </c>
      <c r="AC9" s="593">
        <v>15879.596702000001</v>
      </c>
      <c r="AD9" s="594">
        <v>15860.156989999999</v>
      </c>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c r="BZ9" s="190"/>
      <c r="CA9" s="190"/>
      <c r="CB9" s="190"/>
      <c r="CC9" s="190"/>
      <c r="CD9" s="190"/>
      <c r="CE9" s="190"/>
      <c r="CF9" s="190"/>
      <c r="CG9" s="190"/>
      <c r="CH9" s="190"/>
      <c r="CI9" s="190"/>
      <c r="CJ9" s="190"/>
      <c r="CK9" s="190"/>
      <c r="CL9" s="190"/>
      <c r="CM9" s="190"/>
      <c r="CN9" s="190"/>
      <c r="CO9" s="190"/>
      <c r="CP9" s="190"/>
      <c r="CQ9" s="190"/>
      <c r="CR9" s="190"/>
      <c r="CS9" s="190"/>
      <c r="CT9" s="190"/>
      <c r="CU9" s="190"/>
      <c r="CV9" s="190"/>
      <c r="CW9" s="190"/>
      <c r="CX9" s="190"/>
      <c r="CY9" s="190"/>
      <c r="CZ9" s="190"/>
      <c r="DA9" s="190"/>
      <c r="DB9" s="190"/>
      <c r="DC9" s="190"/>
      <c r="DD9" s="190"/>
      <c r="DE9" s="190"/>
      <c r="DF9" s="190"/>
      <c r="DG9" s="190"/>
      <c r="DH9" s="190"/>
      <c r="DI9" s="190"/>
    </row>
    <row r="10" spans="1:128" s="192" customFormat="1" x14ac:dyDescent="0.25">
      <c r="A10" s="190"/>
      <c r="B10" s="113" t="s">
        <v>491</v>
      </c>
      <c r="C10" s="58" t="s">
        <v>492</v>
      </c>
      <c r="D10" s="592">
        <v>0</v>
      </c>
      <c r="E10" s="593">
        <v>0</v>
      </c>
      <c r="F10" s="593">
        <v>0</v>
      </c>
      <c r="G10" s="593">
        <v>0</v>
      </c>
      <c r="H10" s="593">
        <v>206.99153699999999</v>
      </c>
      <c r="I10" s="593">
        <v>0</v>
      </c>
      <c r="J10" s="593">
        <v>0</v>
      </c>
      <c r="K10" s="593">
        <v>0</v>
      </c>
      <c r="L10" s="593">
        <v>0</v>
      </c>
      <c r="M10" s="593">
        <v>0</v>
      </c>
      <c r="N10" s="593">
        <v>0</v>
      </c>
      <c r="O10" s="593">
        <v>0</v>
      </c>
      <c r="P10" s="593">
        <v>0</v>
      </c>
      <c r="Q10" s="593">
        <v>0</v>
      </c>
      <c r="R10" s="593">
        <v>0</v>
      </c>
      <c r="S10" s="593">
        <v>0</v>
      </c>
      <c r="T10" s="593">
        <v>0</v>
      </c>
      <c r="U10" s="593">
        <v>0</v>
      </c>
      <c r="V10" s="593">
        <v>0</v>
      </c>
      <c r="W10" s="593">
        <v>0</v>
      </c>
      <c r="X10" s="593">
        <v>0</v>
      </c>
      <c r="Y10" s="593">
        <v>0</v>
      </c>
      <c r="Z10" s="593">
        <v>0</v>
      </c>
      <c r="AA10" s="593">
        <v>0</v>
      </c>
      <c r="AB10" s="593">
        <v>0</v>
      </c>
      <c r="AC10" s="593">
        <v>206.99153699999999</v>
      </c>
      <c r="AD10" s="594">
        <v>206.99153699999999</v>
      </c>
      <c r="AE10" s="190"/>
      <c r="AF10" s="190"/>
      <c r="AG10" s="190"/>
      <c r="AH10" s="190"/>
      <c r="AI10" s="190"/>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190"/>
      <c r="BK10" s="190"/>
      <c r="BL10" s="190"/>
      <c r="BM10" s="190"/>
      <c r="BN10" s="190"/>
      <c r="BO10" s="190"/>
      <c r="BP10" s="190"/>
      <c r="BQ10" s="190"/>
      <c r="BR10" s="190"/>
      <c r="BS10" s="190"/>
      <c r="BT10" s="190"/>
      <c r="BU10" s="190"/>
      <c r="BV10" s="190"/>
      <c r="BW10" s="190"/>
      <c r="BX10" s="190"/>
      <c r="BY10" s="190"/>
      <c r="BZ10" s="190"/>
      <c r="CA10" s="190"/>
      <c r="CB10" s="190"/>
      <c r="CC10" s="190"/>
      <c r="CD10" s="190"/>
      <c r="CE10" s="190"/>
      <c r="CF10" s="190"/>
      <c r="CG10" s="190"/>
      <c r="CH10" s="190"/>
      <c r="CI10" s="190"/>
      <c r="CJ10" s="190"/>
      <c r="CK10" s="190"/>
      <c r="CL10" s="190"/>
      <c r="CM10" s="190"/>
      <c r="CN10" s="190"/>
      <c r="CO10" s="190"/>
      <c r="CP10" s="190"/>
      <c r="CQ10" s="190"/>
      <c r="CR10" s="190"/>
      <c r="CS10" s="190"/>
      <c r="CT10" s="190"/>
      <c r="CU10" s="190"/>
      <c r="CV10" s="190"/>
      <c r="CW10" s="190"/>
      <c r="CX10" s="190"/>
      <c r="CY10" s="190"/>
      <c r="CZ10" s="190"/>
      <c r="DA10" s="190"/>
      <c r="DB10" s="190"/>
      <c r="DC10" s="190"/>
      <c r="DD10" s="190"/>
      <c r="DE10" s="190"/>
      <c r="DF10" s="190"/>
      <c r="DG10" s="190"/>
      <c r="DH10" s="190"/>
      <c r="DI10" s="190"/>
    </row>
    <row r="11" spans="1:128" s="192" customFormat="1" x14ac:dyDescent="0.25">
      <c r="A11" s="190"/>
      <c r="B11" s="113">
        <v>3</v>
      </c>
      <c r="C11" s="58" t="s">
        <v>493</v>
      </c>
      <c r="D11" s="592">
        <v>86475.073885999998</v>
      </c>
      <c r="E11" s="593">
        <v>0</v>
      </c>
      <c r="F11" s="593">
        <v>193.23624699999999</v>
      </c>
      <c r="G11" s="593">
        <v>0</v>
      </c>
      <c r="H11" s="593">
        <v>0</v>
      </c>
      <c r="I11" s="593">
        <v>0</v>
      </c>
      <c r="J11" s="593">
        <v>0</v>
      </c>
      <c r="K11" s="593">
        <v>0</v>
      </c>
      <c r="L11" s="593">
        <v>0</v>
      </c>
      <c r="M11" s="593">
        <v>0</v>
      </c>
      <c r="N11" s="593">
        <v>0</v>
      </c>
      <c r="O11" s="593">
        <v>0</v>
      </c>
      <c r="P11" s="593">
        <v>0</v>
      </c>
      <c r="Q11" s="593">
        <v>0</v>
      </c>
      <c r="R11" s="593">
        <v>0</v>
      </c>
      <c r="S11" s="593">
        <v>0</v>
      </c>
      <c r="T11" s="593">
        <v>0</v>
      </c>
      <c r="U11" s="593">
        <v>0</v>
      </c>
      <c r="V11" s="593">
        <v>0</v>
      </c>
      <c r="W11" s="593">
        <v>0</v>
      </c>
      <c r="X11" s="593">
        <v>116.642492</v>
      </c>
      <c r="Y11" s="593">
        <v>0</v>
      </c>
      <c r="Z11" s="593">
        <v>0</v>
      </c>
      <c r="AA11" s="593">
        <v>0</v>
      </c>
      <c r="AB11" s="593">
        <v>0</v>
      </c>
      <c r="AC11" s="593">
        <v>86784.952625000005</v>
      </c>
      <c r="AD11" s="594">
        <v>86485.616945000002</v>
      </c>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c r="BS11" s="190"/>
      <c r="BT11" s="190"/>
      <c r="BU11" s="190"/>
      <c r="BV11" s="190"/>
      <c r="BW11" s="190"/>
      <c r="BX11" s="190"/>
      <c r="BY11" s="190"/>
      <c r="BZ11" s="190"/>
      <c r="CA11" s="190"/>
      <c r="CB11" s="190"/>
      <c r="CC11" s="190"/>
      <c r="CD11" s="190"/>
      <c r="CE11" s="190"/>
      <c r="CF11" s="190"/>
      <c r="CG11" s="190"/>
      <c r="CH11" s="190"/>
      <c r="CI11" s="190"/>
      <c r="CJ11" s="190"/>
      <c r="CK11" s="190"/>
      <c r="CL11" s="190"/>
      <c r="CM11" s="190"/>
      <c r="CN11" s="190"/>
      <c r="CO11" s="190"/>
      <c r="CP11" s="190"/>
      <c r="CQ11" s="190"/>
      <c r="CR11" s="190"/>
      <c r="CS11" s="190"/>
      <c r="CT11" s="190"/>
      <c r="CU11" s="190"/>
      <c r="CV11" s="190"/>
      <c r="CW11" s="190"/>
      <c r="CX11" s="190"/>
      <c r="CY11" s="190"/>
      <c r="CZ11" s="190"/>
      <c r="DA11" s="190"/>
      <c r="DB11" s="190"/>
      <c r="DC11" s="190"/>
      <c r="DD11" s="190"/>
      <c r="DE11" s="190"/>
      <c r="DF11" s="190"/>
      <c r="DG11" s="190"/>
      <c r="DH11" s="190"/>
      <c r="DI11" s="190"/>
    </row>
    <row r="12" spans="1:128" s="192" customFormat="1" x14ac:dyDescent="0.25">
      <c r="A12" s="190"/>
      <c r="B12" s="113" t="s">
        <v>494</v>
      </c>
      <c r="C12" s="58" t="s">
        <v>495</v>
      </c>
      <c r="D12" s="592">
        <v>0</v>
      </c>
      <c r="E12" s="593">
        <v>0</v>
      </c>
      <c r="F12" s="593">
        <v>0</v>
      </c>
      <c r="G12" s="593">
        <v>0</v>
      </c>
      <c r="H12" s="593">
        <v>0</v>
      </c>
      <c r="I12" s="593">
        <v>0</v>
      </c>
      <c r="J12" s="593">
        <v>0</v>
      </c>
      <c r="K12" s="593">
        <v>0</v>
      </c>
      <c r="L12" s="593">
        <v>0</v>
      </c>
      <c r="M12" s="593">
        <v>0</v>
      </c>
      <c r="N12" s="593">
        <v>0</v>
      </c>
      <c r="O12" s="593">
        <v>0</v>
      </c>
      <c r="P12" s="593">
        <v>0</v>
      </c>
      <c r="Q12" s="593">
        <v>0</v>
      </c>
      <c r="R12" s="593">
        <v>0</v>
      </c>
      <c r="S12" s="593">
        <v>0</v>
      </c>
      <c r="T12" s="593">
        <v>0</v>
      </c>
      <c r="U12" s="593">
        <v>0</v>
      </c>
      <c r="V12" s="593">
        <v>0</v>
      </c>
      <c r="W12" s="593">
        <v>0</v>
      </c>
      <c r="X12" s="593">
        <v>0</v>
      </c>
      <c r="Y12" s="593">
        <v>0</v>
      </c>
      <c r="Z12" s="593">
        <v>0</v>
      </c>
      <c r="AA12" s="593">
        <v>0</v>
      </c>
      <c r="AB12" s="593">
        <v>0</v>
      </c>
      <c r="AC12" s="593">
        <v>0</v>
      </c>
      <c r="AD12" s="593"/>
      <c r="AE12" s="190"/>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0"/>
      <c r="BW12" s="190"/>
      <c r="BX12" s="190"/>
      <c r="BY12" s="190"/>
      <c r="BZ12" s="190"/>
      <c r="CA12" s="190"/>
      <c r="CB12" s="190"/>
      <c r="CC12" s="190"/>
      <c r="CD12" s="190"/>
      <c r="CE12" s="190"/>
      <c r="CF12" s="190"/>
      <c r="CG12" s="190"/>
      <c r="CH12" s="190"/>
      <c r="CI12" s="190"/>
      <c r="CJ12" s="190"/>
      <c r="CK12" s="190"/>
      <c r="CL12" s="190"/>
      <c r="CM12" s="190"/>
      <c r="CN12" s="190"/>
      <c r="CO12" s="190"/>
      <c r="CP12" s="190"/>
      <c r="CQ12" s="190"/>
      <c r="CR12" s="190"/>
      <c r="CS12" s="190"/>
      <c r="CT12" s="190"/>
      <c r="CU12" s="190"/>
      <c r="CV12" s="190"/>
      <c r="CW12" s="190"/>
      <c r="CX12" s="190"/>
      <c r="CY12" s="190"/>
      <c r="CZ12" s="190"/>
      <c r="DA12" s="190"/>
      <c r="DB12" s="190"/>
      <c r="DC12" s="190"/>
      <c r="DD12" s="190"/>
      <c r="DE12" s="190"/>
      <c r="DF12" s="190"/>
      <c r="DG12" s="190"/>
      <c r="DH12" s="190"/>
      <c r="DI12" s="190"/>
    </row>
    <row r="13" spans="1:128" s="192" customFormat="1" x14ac:dyDescent="0.25">
      <c r="A13" s="190"/>
      <c r="B13" s="113">
        <v>4</v>
      </c>
      <c r="C13" s="58" t="s">
        <v>369</v>
      </c>
      <c r="D13" s="592">
        <v>0</v>
      </c>
      <c r="E13" s="593">
        <v>0</v>
      </c>
      <c r="F13" s="593">
        <v>0</v>
      </c>
      <c r="G13" s="593">
        <v>0</v>
      </c>
      <c r="H13" s="593">
        <v>985.50522799999999</v>
      </c>
      <c r="I13" s="593">
        <v>521.30594099999996</v>
      </c>
      <c r="J13" s="593">
        <v>0</v>
      </c>
      <c r="K13" s="593">
        <v>0.67220800000000003</v>
      </c>
      <c r="L13" s="593">
        <v>0</v>
      </c>
      <c r="M13" s="593">
        <v>87.252482999999998</v>
      </c>
      <c r="N13" s="593">
        <v>0</v>
      </c>
      <c r="O13" s="593">
        <v>0</v>
      </c>
      <c r="P13" s="593">
        <v>0</v>
      </c>
      <c r="Q13" s="593">
        <v>0</v>
      </c>
      <c r="R13" s="593">
        <v>0</v>
      </c>
      <c r="S13" s="593">
        <v>96.172415000000001</v>
      </c>
      <c r="T13" s="593">
        <v>0</v>
      </c>
      <c r="U13" s="593">
        <v>0</v>
      </c>
      <c r="V13" s="593">
        <v>0</v>
      </c>
      <c r="W13" s="593">
        <v>178.15288799999999</v>
      </c>
      <c r="X13" s="593">
        <v>0</v>
      </c>
      <c r="Y13" s="593">
        <v>0</v>
      </c>
      <c r="Z13" s="593">
        <v>0</v>
      </c>
      <c r="AA13" s="593">
        <v>0</v>
      </c>
      <c r="AB13" s="593">
        <v>0</v>
      </c>
      <c r="AC13" s="593">
        <v>1869.061164</v>
      </c>
      <c r="AD13" s="594">
        <v>173.37664000000001</v>
      </c>
      <c r="AE13" s="190"/>
      <c r="AF13" s="190"/>
      <c r="AG13" s="190"/>
      <c r="AH13" s="190"/>
      <c r="AI13" s="190"/>
      <c r="AJ13" s="190"/>
      <c r="AK13" s="190"/>
      <c r="AL13" s="190"/>
      <c r="AM13" s="190"/>
      <c r="AN13" s="190"/>
      <c r="AO13" s="190"/>
      <c r="AP13" s="190"/>
      <c r="AQ13" s="190"/>
      <c r="AR13" s="190"/>
      <c r="AS13" s="190"/>
      <c r="AT13" s="190"/>
      <c r="AU13" s="190"/>
      <c r="AV13" s="190"/>
      <c r="AW13" s="190"/>
      <c r="AX13" s="190"/>
      <c r="AY13" s="190"/>
      <c r="AZ13" s="190"/>
      <c r="BA13" s="190"/>
      <c r="BB13" s="190"/>
      <c r="BC13" s="190"/>
      <c r="BD13" s="190"/>
      <c r="BE13" s="190"/>
      <c r="BF13" s="190"/>
      <c r="BG13" s="190"/>
      <c r="BH13" s="190"/>
      <c r="BI13" s="190"/>
      <c r="BJ13" s="190"/>
      <c r="BK13" s="190"/>
      <c r="BL13" s="190"/>
      <c r="BM13" s="190"/>
      <c r="BN13" s="190"/>
      <c r="BO13" s="190"/>
      <c r="BP13" s="190"/>
      <c r="BQ13" s="190"/>
      <c r="BR13" s="190"/>
      <c r="BS13" s="190"/>
      <c r="BT13" s="190"/>
      <c r="BU13" s="190"/>
      <c r="BV13" s="190"/>
      <c r="BW13" s="190"/>
      <c r="BX13" s="190"/>
      <c r="BY13" s="190"/>
      <c r="BZ13" s="190"/>
      <c r="CA13" s="190"/>
      <c r="CB13" s="190"/>
      <c r="CC13" s="190"/>
      <c r="CD13" s="190"/>
      <c r="CE13" s="190"/>
      <c r="CF13" s="190"/>
      <c r="CG13" s="190"/>
      <c r="CH13" s="190"/>
      <c r="CI13" s="190"/>
      <c r="CJ13" s="190"/>
      <c r="CK13" s="190"/>
      <c r="CL13" s="190"/>
      <c r="CM13" s="190"/>
      <c r="CN13" s="190"/>
      <c r="CO13" s="190"/>
      <c r="CP13" s="190"/>
      <c r="CQ13" s="190"/>
      <c r="CR13" s="190"/>
      <c r="CS13" s="190"/>
      <c r="CT13" s="190"/>
      <c r="CU13" s="190"/>
      <c r="CV13" s="190"/>
      <c r="CW13" s="190"/>
      <c r="CX13" s="190"/>
      <c r="CY13" s="190"/>
      <c r="CZ13" s="190"/>
      <c r="DA13" s="190"/>
      <c r="DB13" s="190"/>
      <c r="DC13" s="190"/>
      <c r="DD13" s="190"/>
      <c r="DE13" s="190"/>
      <c r="DF13" s="190"/>
      <c r="DG13" s="190"/>
      <c r="DH13" s="190"/>
      <c r="DI13" s="190"/>
    </row>
    <row r="14" spans="1:128" s="192" customFormat="1" x14ac:dyDescent="0.25">
      <c r="A14" s="190"/>
      <c r="B14" s="113">
        <v>5</v>
      </c>
      <c r="C14" s="58" t="s">
        <v>496</v>
      </c>
      <c r="D14" s="592">
        <v>0</v>
      </c>
      <c r="E14" s="593">
        <v>0</v>
      </c>
      <c r="F14" s="593">
        <v>0</v>
      </c>
      <c r="G14" s="593">
        <v>54807.714698000003</v>
      </c>
      <c r="H14" s="593">
        <v>737.88424399999997</v>
      </c>
      <c r="I14" s="593">
        <v>0</v>
      </c>
      <c r="J14" s="593">
        <v>0</v>
      </c>
      <c r="K14" s="593">
        <v>0</v>
      </c>
      <c r="L14" s="593">
        <v>0</v>
      </c>
      <c r="M14" s="593">
        <v>0</v>
      </c>
      <c r="N14" s="593">
        <v>0</v>
      </c>
      <c r="O14" s="593">
        <v>0</v>
      </c>
      <c r="P14" s="593">
        <v>0</v>
      </c>
      <c r="Q14" s="593">
        <v>0</v>
      </c>
      <c r="R14" s="593">
        <v>0</v>
      </c>
      <c r="S14" s="593">
        <v>0</v>
      </c>
      <c r="T14" s="593">
        <v>0</v>
      </c>
      <c r="U14" s="593">
        <v>0</v>
      </c>
      <c r="V14" s="593">
        <v>0</v>
      </c>
      <c r="W14" s="593">
        <v>0</v>
      </c>
      <c r="X14" s="593">
        <v>0</v>
      </c>
      <c r="Y14" s="593">
        <v>0</v>
      </c>
      <c r="Z14" s="593">
        <v>0</v>
      </c>
      <c r="AA14" s="593">
        <v>0</v>
      </c>
      <c r="AB14" s="593">
        <v>0</v>
      </c>
      <c r="AC14" s="593">
        <v>55545.598941999997</v>
      </c>
      <c r="AD14" s="594">
        <v>49917.250623</v>
      </c>
      <c r="AE14" s="190"/>
      <c r="AF14" s="190"/>
      <c r="AG14" s="190"/>
      <c r="AH14" s="190"/>
      <c r="AI14" s="190"/>
      <c r="AJ14" s="190"/>
      <c r="AK14" s="190"/>
      <c r="AL14" s="190"/>
      <c r="AM14" s="190"/>
      <c r="AN14" s="190"/>
      <c r="AO14" s="190"/>
      <c r="AP14" s="190"/>
      <c r="AQ14" s="190"/>
      <c r="AR14" s="190"/>
      <c r="AS14" s="190"/>
      <c r="AT14" s="190"/>
      <c r="AU14" s="190"/>
      <c r="AV14" s="190"/>
      <c r="AW14" s="190"/>
      <c r="AX14" s="190"/>
      <c r="AY14" s="190"/>
      <c r="AZ14" s="190"/>
      <c r="BA14" s="190"/>
      <c r="BB14" s="190"/>
      <c r="BC14" s="190"/>
      <c r="BD14" s="190"/>
      <c r="BE14" s="190"/>
      <c r="BF14" s="190"/>
      <c r="BG14" s="190"/>
      <c r="BH14" s="190"/>
      <c r="BI14" s="190"/>
      <c r="BJ14" s="190"/>
      <c r="BK14" s="190"/>
      <c r="BL14" s="190"/>
      <c r="BM14" s="190"/>
      <c r="BN14" s="190"/>
      <c r="BO14" s="190"/>
      <c r="BP14" s="190"/>
      <c r="BQ14" s="190"/>
      <c r="BR14" s="190"/>
      <c r="BS14" s="190"/>
      <c r="BT14" s="190"/>
      <c r="BU14" s="190"/>
      <c r="BV14" s="190"/>
      <c r="BW14" s="190"/>
      <c r="BX14" s="190"/>
      <c r="BY14" s="190"/>
      <c r="BZ14" s="190"/>
      <c r="CA14" s="190"/>
      <c r="CB14" s="190"/>
      <c r="CC14" s="190"/>
      <c r="CD14" s="190"/>
      <c r="CE14" s="190"/>
      <c r="CF14" s="190"/>
      <c r="CG14" s="190"/>
      <c r="CH14" s="190"/>
      <c r="CI14" s="190"/>
      <c r="CJ14" s="190"/>
      <c r="CK14" s="190"/>
      <c r="CL14" s="190"/>
      <c r="CM14" s="190"/>
      <c r="CN14" s="190"/>
      <c r="CO14" s="190"/>
      <c r="CP14" s="190"/>
      <c r="CQ14" s="190"/>
      <c r="CR14" s="190"/>
      <c r="CS14" s="190"/>
      <c r="CT14" s="190"/>
      <c r="CU14" s="190"/>
      <c r="CV14" s="190"/>
      <c r="CW14" s="190"/>
      <c r="CX14" s="190"/>
      <c r="CY14" s="190"/>
      <c r="CZ14" s="190"/>
      <c r="DA14" s="190"/>
      <c r="DB14" s="190"/>
      <c r="DC14" s="190"/>
      <c r="DD14" s="190"/>
      <c r="DE14" s="190"/>
      <c r="DF14" s="190"/>
      <c r="DG14" s="190"/>
      <c r="DH14" s="190"/>
      <c r="DI14" s="190"/>
    </row>
    <row r="15" spans="1:128" s="192" customFormat="1" x14ac:dyDescent="0.25">
      <c r="A15" s="190"/>
      <c r="B15" s="113">
        <v>6</v>
      </c>
      <c r="C15" s="58" t="s">
        <v>372</v>
      </c>
      <c r="D15" s="592">
        <v>0</v>
      </c>
      <c r="E15" s="593">
        <v>0</v>
      </c>
      <c r="F15" s="593">
        <v>0</v>
      </c>
      <c r="G15" s="593">
        <v>0</v>
      </c>
      <c r="H15" s="593">
        <v>0</v>
      </c>
      <c r="I15" s="593">
        <v>0.52763899999999997</v>
      </c>
      <c r="J15" s="593">
        <v>0</v>
      </c>
      <c r="K15" s="593">
        <v>0</v>
      </c>
      <c r="L15" s="593">
        <v>0</v>
      </c>
      <c r="M15" s="593">
        <v>3.238578</v>
      </c>
      <c r="N15" s="593">
        <v>0</v>
      </c>
      <c r="O15" s="593">
        <v>0</v>
      </c>
      <c r="P15" s="593">
        <v>0</v>
      </c>
      <c r="Q15" s="593">
        <v>0</v>
      </c>
      <c r="R15" s="593">
        <v>0</v>
      </c>
      <c r="S15" s="593">
        <v>11757.318857</v>
      </c>
      <c r="T15" s="593">
        <v>0</v>
      </c>
      <c r="U15" s="593">
        <v>0</v>
      </c>
      <c r="V15" s="593">
        <v>0</v>
      </c>
      <c r="W15" s="593">
        <v>20.144673000000001</v>
      </c>
      <c r="X15" s="593">
        <v>0</v>
      </c>
      <c r="Y15" s="593">
        <v>0</v>
      </c>
      <c r="Z15" s="593">
        <v>0</v>
      </c>
      <c r="AA15" s="593">
        <v>0</v>
      </c>
      <c r="AB15" s="593">
        <v>0</v>
      </c>
      <c r="AC15" s="593">
        <v>11781.229746999999</v>
      </c>
      <c r="AD15" s="594">
        <v>11703.788401</v>
      </c>
      <c r="AE15" s="190"/>
      <c r="AF15" s="190"/>
      <c r="AG15" s="190"/>
      <c r="AH15" s="190"/>
      <c r="AI15" s="190"/>
      <c r="AJ15" s="190"/>
      <c r="AK15" s="190"/>
      <c r="AL15" s="190"/>
      <c r="AM15" s="190"/>
      <c r="AN15" s="190"/>
      <c r="AO15" s="190"/>
      <c r="AP15" s="190"/>
      <c r="AQ15" s="190"/>
      <c r="AR15" s="190"/>
      <c r="AS15" s="190"/>
      <c r="AT15" s="190"/>
      <c r="AU15" s="190"/>
      <c r="AV15" s="190"/>
      <c r="AW15" s="190"/>
      <c r="AX15" s="190"/>
      <c r="AY15" s="190"/>
      <c r="AZ15" s="190"/>
      <c r="BA15" s="190"/>
      <c r="BB15" s="190"/>
      <c r="BC15" s="190"/>
      <c r="BD15" s="190"/>
      <c r="BE15" s="190"/>
      <c r="BF15" s="190"/>
      <c r="BG15" s="190"/>
      <c r="BH15" s="190"/>
      <c r="BI15" s="190"/>
      <c r="BJ15" s="190"/>
      <c r="BK15" s="190"/>
      <c r="BL15" s="190"/>
      <c r="BM15" s="190"/>
      <c r="BN15" s="190"/>
      <c r="BO15" s="190"/>
      <c r="BP15" s="190"/>
      <c r="BQ15" s="190"/>
      <c r="BR15" s="190"/>
      <c r="BS15" s="190"/>
      <c r="BT15" s="190"/>
      <c r="BU15" s="190"/>
      <c r="BV15" s="190"/>
      <c r="BW15" s="190"/>
      <c r="BX15" s="190"/>
      <c r="BY15" s="190"/>
      <c r="BZ15" s="190"/>
      <c r="CA15" s="190"/>
      <c r="CB15" s="190"/>
      <c r="CC15" s="190"/>
      <c r="CD15" s="190"/>
      <c r="CE15" s="190"/>
      <c r="CF15" s="190"/>
      <c r="CG15" s="190"/>
      <c r="CH15" s="190"/>
      <c r="CI15" s="190"/>
      <c r="CJ15" s="190"/>
      <c r="CK15" s="190"/>
      <c r="CL15" s="190"/>
      <c r="CM15" s="190"/>
      <c r="CN15" s="190"/>
      <c r="CO15" s="190"/>
      <c r="CP15" s="190"/>
      <c r="CQ15" s="190"/>
      <c r="CR15" s="190"/>
      <c r="CS15" s="190"/>
      <c r="CT15" s="190"/>
      <c r="CU15" s="190"/>
      <c r="CV15" s="190"/>
      <c r="CW15" s="190"/>
      <c r="CX15" s="190"/>
      <c r="CY15" s="190"/>
      <c r="CZ15" s="190"/>
      <c r="DA15" s="190"/>
      <c r="DB15" s="190"/>
      <c r="DC15" s="190"/>
      <c r="DD15" s="190"/>
      <c r="DE15" s="190"/>
      <c r="DF15" s="190"/>
      <c r="DG15" s="190"/>
      <c r="DH15" s="190"/>
      <c r="DI15" s="190"/>
    </row>
    <row r="16" spans="1:128" s="192" customFormat="1" x14ac:dyDescent="0.25">
      <c r="A16" s="190"/>
      <c r="B16" s="113">
        <v>6.1</v>
      </c>
      <c r="C16" s="58" t="s">
        <v>497</v>
      </c>
      <c r="D16" s="591"/>
      <c r="E16" s="591"/>
      <c r="F16" s="591"/>
      <c r="G16" s="591"/>
      <c r="H16" s="591"/>
      <c r="I16" s="591"/>
      <c r="J16" s="591"/>
      <c r="K16" s="591"/>
      <c r="L16" s="591"/>
      <c r="M16" s="591"/>
      <c r="N16" s="591"/>
      <c r="O16" s="591"/>
      <c r="P16" s="591"/>
      <c r="Q16" s="591"/>
      <c r="R16" s="591"/>
      <c r="S16" s="591"/>
      <c r="T16" s="591"/>
      <c r="U16" s="591"/>
      <c r="V16" s="591"/>
      <c r="W16" s="591"/>
      <c r="X16" s="591"/>
      <c r="Y16" s="591"/>
      <c r="Z16" s="591"/>
      <c r="AA16" s="591"/>
      <c r="AB16" s="591"/>
      <c r="AC16" s="591"/>
      <c r="AD16" s="595"/>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190"/>
      <c r="BF16" s="190"/>
      <c r="BG16" s="190"/>
      <c r="BH16" s="190"/>
      <c r="BI16" s="190"/>
      <c r="BJ16" s="190"/>
      <c r="BK16" s="190"/>
      <c r="BL16" s="190"/>
      <c r="BM16" s="190"/>
      <c r="BN16" s="190"/>
      <c r="BO16" s="190"/>
      <c r="BP16" s="190"/>
      <c r="BQ16" s="190"/>
      <c r="BR16" s="190"/>
      <c r="BS16" s="190"/>
      <c r="BT16" s="190"/>
      <c r="BU16" s="190"/>
      <c r="BV16" s="190"/>
      <c r="BW16" s="190"/>
      <c r="BX16" s="190"/>
      <c r="BY16" s="190"/>
      <c r="BZ16" s="190"/>
      <c r="CA16" s="190"/>
      <c r="CB16" s="190"/>
      <c r="CC16" s="190"/>
      <c r="CD16" s="190"/>
      <c r="CE16" s="190"/>
      <c r="CF16" s="190"/>
      <c r="CG16" s="190"/>
      <c r="CH16" s="190"/>
      <c r="CI16" s="190"/>
      <c r="CJ16" s="190"/>
      <c r="CK16" s="190"/>
      <c r="CL16" s="190"/>
      <c r="CM16" s="190"/>
      <c r="CN16" s="190"/>
      <c r="CO16" s="190"/>
      <c r="CP16" s="190"/>
      <c r="CQ16" s="190"/>
      <c r="CR16" s="190"/>
      <c r="CS16" s="190"/>
      <c r="CT16" s="190"/>
      <c r="CU16" s="190"/>
      <c r="CV16" s="190"/>
      <c r="CW16" s="190"/>
      <c r="CX16" s="190"/>
      <c r="CY16" s="190"/>
      <c r="CZ16" s="190"/>
      <c r="DA16" s="190"/>
      <c r="DB16" s="190"/>
      <c r="DC16" s="190"/>
      <c r="DD16" s="190"/>
      <c r="DE16" s="190"/>
      <c r="DF16" s="190"/>
      <c r="DG16" s="190"/>
      <c r="DH16" s="190"/>
      <c r="DI16" s="190"/>
    </row>
    <row r="17" spans="1:113" s="192" customFormat="1" x14ac:dyDescent="0.25">
      <c r="A17" s="190"/>
      <c r="B17" s="113">
        <v>7</v>
      </c>
      <c r="C17" s="58" t="s">
        <v>498</v>
      </c>
      <c r="D17" s="591">
        <v>0</v>
      </c>
      <c r="E17" s="679">
        <v>0</v>
      </c>
      <c r="F17" s="679">
        <v>0</v>
      </c>
      <c r="G17" s="679">
        <v>0</v>
      </c>
      <c r="H17" s="679">
        <v>0</v>
      </c>
      <c r="I17" s="679">
        <v>0</v>
      </c>
      <c r="J17" s="679">
        <v>0</v>
      </c>
      <c r="K17" s="679">
        <v>0</v>
      </c>
      <c r="L17" s="679">
        <v>0</v>
      </c>
      <c r="M17" s="679">
        <v>0</v>
      </c>
      <c r="N17" s="679">
        <v>0</v>
      </c>
      <c r="O17" s="679">
        <v>0</v>
      </c>
      <c r="P17" s="679">
        <v>0</v>
      </c>
      <c r="Q17" s="679">
        <v>0</v>
      </c>
      <c r="R17" s="679">
        <v>0</v>
      </c>
      <c r="S17" s="679">
        <v>1180.569692</v>
      </c>
      <c r="T17" s="679">
        <v>0</v>
      </c>
      <c r="U17" s="679">
        <v>0</v>
      </c>
      <c r="V17" s="679">
        <v>0</v>
      </c>
      <c r="W17" s="679">
        <v>403.54290099999997</v>
      </c>
      <c r="X17" s="679">
        <v>596.596994</v>
      </c>
      <c r="Y17" s="679">
        <v>0</v>
      </c>
      <c r="Z17" s="679">
        <v>0</v>
      </c>
      <c r="AA17" s="679">
        <v>0</v>
      </c>
      <c r="AB17" s="679">
        <v>0</v>
      </c>
      <c r="AC17" s="679">
        <v>2180.7095869999998</v>
      </c>
      <c r="AD17" s="679"/>
      <c r="AE17" s="190"/>
      <c r="AF17" s="190"/>
      <c r="AG17" s="190"/>
      <c r="AH17" s="190"/>
      <c r="AI17" s="190"/>
      <c r="AJ17" s="190"/>
      <c r="AK17" s="190"/>
      <c r="AL17" s="190"/>
      <c r="AM17" s="190"/>
      <c r="AN17" s="190"/>
      <c r="AO17" s="190"/>
      <c r="AP17" s="190"/>
      <c r="AQ17" s="190"/>
      <c r="AR17" s="190"/>
      <c r="AS17" s="190"/>
      <c r="AT17" s="190"/>
      <c r="AU17" s="190"/>
      <c r="AV17" s="190"/>
      <c r="AW17" s="190"/>
      <c r="AX17" s="190"/>
      <c r="AY17" s="190"/>
      <c r="AZ17" s="190"/>
      <c r="BA17" s="190"/>
      <c r="BB17" s="190"/>
      <c r="BC17" s="190"/>
      <c r="BD17" s="190"/>
      <c r="BE17" s="190"/>
      <c r="BF17" s="190"/>
      <c r="BG17" s="190"/>
      <c r="BH17" s="190"/>
      <c r="BI17" s="190"/>
      <c r="BJ17" s="190"/>
      <c r="BK17" s="190"/>
      <c r="BL17" s="190"/>
      <c r="BM17" s="190"/>
      <c r="BN17" s="190"/>
      <c r="BO17" s="190"/>
      <c r="BP17" s="190"/>
      <c r="BQ17" s="190"/>
      <c r="BR17" s="190"/>
      <c r="BS17" s="190"/>
      <c r="BT17" s="190"/>
      <c r="BU17" s="190"/>
      <c r="BV17" s="190"/>
      <c r="BW17" s="190"/>
      <c r="BX17" s="190"/>
      <c r="BY17" s="190"/>
      <c r="BZ17" s="190"/>
      <c r="CA17" s="190"/>
      <c r="CB17" s="190"/>
      <c r="CC17" s="190"/>
      <c r="CD17" s="190"/>
      <c r="CE17" s="190"/>
      <c r="CF17" s="190"/>
      <c r="CG17" s="190"/>
      <c r="CH17" s="190"/>
      <c r="CI17" s="190"/>
      <c r="CJ17" s="190"/>
      <c r="CK17" s="190"/>
      <c r="CL17" s="190"/>
      <c r="CM17" s="190"/>
      <c r="CN17" s="190"/>
      <c r="CO17" s="190"/>
      <c r="CP17" s="190"/>
      <c r="CQ17" s="190"/>
      <c r="CR17" s="190"/>
      <c r="CS17" s="190"/>
      <c r="CT17" s="190"/>
      <c r="CU17" s="190"/>
      <c r="CV17" s="190"/>
      <c r="CW17" s="190"/>
      <c r="CX17" s="190"/>
      <c r="CY17" s="190"/>
      <c r="CZ17" s="190"/>
      <c r="DA17" s="190"/>
      <c r="DB17" s="190"/>
      <c r="DC17" s="190"/>
      <c r="DD17" s="190"/>
      <c r="DE17" s="190"/>
      <c r="DF17" s="190"/>
      <c r="DG17" s="190"/>
      <c r="DH17" s="190"/>
      <c r="DI17" s="190"/>
    </row>
    <row r="18" spans="1:113" s="192" customFormat="1" x14ac:dyDescent="0.25">
      <c r="A18" s="190"/>
      <c r="B18" s="113" t="s">
        <v>392</v>
      </c>
      <c r="C18" s="58" t="s">
        <v>530</v>
      </c>
      <c r="D18" s="592">
        <v>0</v>
      </c>
      <c r="E18" s="593">
        <v>0</v>
      </c>
      <c r="F18" s="593">
        <v>0</v>
      </c>
      <c r="G18" s="593">
        <v>0</v>
      </c>
      <c r="H18" s="593">
        <v>0</v>
      </c>
      <c r="I18" s="593">
        <v>0</v>
      </c>
      <c r="J18" s="593">
        <v>0</v>
      </c>
      <c r="K18" s="593">
        <v>0</v>
      </c>
      <c r="L18" s="593">
        <v>0</v>
      </c>
      <c r="M18" s="593">
        <v>0</v>
      </c>
      <c r="N18" s="593">
        <v>0</v>
      </c>
      <c r="O18" s="593">
        <v>0</v>
      </c>
      <c r="P18" s="593">
        <v>0</v>
      </c>
      <c r="Q18" s="593">
        <v>0</v>
      </c>
      <c r="R18" s="593">
        <v>0</v>
      </c>
      <c r="S18" s="593">
        <v>0</v>
      </c>
      <c r="T18" s="593">
        <v>0</v>
      </c>
      <c r="U18" s="593">
        <v>0</v>
      </c>
      <c r="V18" s="593">
        <v>0</v>
      </c>
      <c r="W18" s="593">
        <v>403.54290099999997</v>
      </c>
      <c r="X18" s="593">
        <v>0</v>
      </c>
      <c r="Y18" s="593">
        <v>0</v>
      </c>
      <c r="Z18" s="593">
        <v>0</v>
      </c>
      <c r="AA18" s="593">
        <v>0</v>
      </c>
      <c r="AB18" s="593">
        <v>0</v>
      </c>
      <c r="AC18" s="593">
        <v>403.54290099999997</v>
      </c>
      <c r="AD18" s="593"/>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0"/>
      <c r="BA18" s="190"/>
      <c r="BB18" s="190"/>
      <c r="BC18" s="190"/>
      <c r="BD18" s="190"/>
      <c r="BE18" s="190"/>
      <c r="BF18" s="190"/>
      <c r="BG18" s="190"/>
      <c r="BH18" s="190"/>
      <c r="BI18" s="190"/>
      <c r="BJ18" s="190"/>
      <c r="BK18" s="190"/>
      <c r="BL18" s="190"/>
      <c r="BM18" s="190"/>
      <c r="BN18" s="190"/>
      <c r="BO18" s="190"/>
      <c r="BP18" s="190"/>
      <c r="BQ18" s="190"/>
      <c r="BR18" s="190"/>
      <c r="BS18" s="190"/>
      <c r="BT18" s="190"/>
      <c r="BU18" s="190"/>
      <c r="BV18" s="190"/>
      <c r="BW18" s="190"/>
      <c r="BX18" s="190"/>
      <c r="BY18" s="190"/>
      <c r="BZ18" s="190"/>
      <c r="CA18" s="190"/>
      <c r="CB18" s="190"/>
      <c r="CC18" s="190"/>
      <c r="CD18" s="190"/>
      <c r="CE18" s="190"/>
      <c r="CF18" s="190"/>
      <c r="CG18" s="190"/>
      <c r="CH18" s="190"/>
      <c r="CI18" s="190"/>
      <c r="CJ18" s="190"/>
      <c r="CK18" s="190"/>
      <c r="CL18" s="190"/>
      <c r="CM18" s="190"/>
      <c r="CN18" s="190"/>
      <c r="CO18" s="190"/>
      <c r="CP18" s="190"/>
      <c r="CQ18" s="190"/>
      <c r="CR18" s="190"/>
      <c r="CS18" s="190"/>
      <c r="CT18" s="190"/>
      <c r="CU18" s="190"/>
      <c r="CV18" s="190"/>
      <c r="CW18" s="190"/>
      <c r="CX18" s="190"/>
      <c r="CY18" s="190"/>
      <c r="CZ18" s="190"/>
      <c r="DA18" s="190"/>
      <c r="DB18" s="190"/>
      <c r="DC18" s="190"/>
      <c r="DD18" s="190"/>
      <c r="DE18" s="190"/>
      <c r="DF18" s="190"/>
      <c r="DG18" s="190"/>
      <c r="DH18" s="190"/>
      <c r="DI18" s="190"/>
    </row>
    <row r="19" spans="1:113" s="192" customFormat="1" x14ac:dyDescent="0.25">
      <c r="A19" s="190"/>
      <c r="B19" s="113" t="s">
        <v>394</v>
      </c>
      <c r="C19" s="58" t="s">
        <v>500</v>
      </c>
      <c r="D19" s="592">
        <v>0</v>
      </c>
      <c r="E19" s="593">
        <v>0</v>
      </c>
      <c r="F19" s="593">
        <v>0</v>
      </c>
      <c r="G19" s="593">
        <v>0</v>
      </c>
      <c r="H19" s="593">
        <v>0</v>
      </c>
      <c r="I19" s="593">
        <v>0</v>
      </c>
      <c r="J19" s="593">
        <v>0</v>
      </c>
      <c r="K19" s="593">
        <v>0</v>
      </c>
      <c r="L19" s="593">
        <v>0</v>
      </c>
      <c r="M19" s="593">
        <v>0</v>
      </c>
      <c r="N19" s="593">
        <v>0</v>
      </c>
      <c r="O19" s="593">
        <v>0</v>
      </c>
      <c r="P19" s="593">
        <v>0</v>
      </c>
      <c r="Q19" s="593">
        <v>0</v>
      </c>
      <c r="R19" s="593">
        <v>0</v>
      </c>
      <c r="S19" s="593">
        <v>1180.569692</v>
      </c>
      <c r="T19" s="593">
        <v>0</v>
      </c>
      <c r="U19" s="593">
        <v>0</v>
      </c>
      <c r="V19" s="593">
        <v>0</v>
      </c>
      <c r="W19" s="593">
        <v>0</v>
      </c>
      <c r="X19" s="593">
        <v>596.596994</v>
      </c>
      <c r="Y19" s="593">
        <v>0</v>
      </c>
      <c r="Z19" s="593">
        <v>0</v>
      </c>
      <c r="AA19" s="593">
        <v>0</v>
      </c>
      <c r="AB19" s="593">
        <v>0</v>
      </c>
      <c r="AC19" s="593">
        <v>1777.166686</v>
      </c>
      <c r="AD19" s="593"/>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c r="BM19" s="190"/>
      <c r="BN19" s="190"/>
      <c r="BO19" s="190"/>
      <c r="BP19" s="190"/>
      <c r="BQ19" s="190"/>
      <c r="BR19" s="190"/>
      <c r="BS19" s="190"/>
      <c r="BT19" s="190"/>
      <c r="BU19" s="190"/>
      <c r="BV19" s="190"/>
      <c r="BW19" s="190"/>
      <c r="BX19" s="190"/>
      <c r="BY19" s="190"/>
      <c r="BZ19" s="190"/>
      <c r="CA19" s="190"/>
      <c r="CB19" s="190"/>
      <c r="CC19" s="190"/>
      <c r="CD19" s="190"/>
      <c r="CE19" s="190"/>
      <c r="CF19" s="190"/>
      <c r="CG19" s="190"/>
      <c r="CH19" s="190"/>
      <c r="CI19" s="190"/>
      <c r="CJ19" s="190"/>
      <c r="CK19" s="190"/>
      <c r="CL19" s="190"/>
      <c r="CM19" s="190"/>
      <c r="CN19" s="190"/>
      <c r="CO19" s="190"/>
      <c r="CP19" s="190"/>
      <c r="CQ19" s="190"/>
      <c r="CR19" s="190"/>
      <c r="CS19" s="190"/>
      <c r="CT19" s="190"/>
      <c r="CU19" s="190"/>
      <c r="CV19" s="190"/>
      <c r="CW19" s="190"/>
      <c r="CX19" s="190"/>
      <c r="CY19" s="190"/>
      <c r="CZ19" s="190"/>
      <c r="DA19" s="190"/>
      <c r="DB19" s="190"/>
      <c r="DC19" s="190"/>
      <c r="DD19" s="190"/>
      <c r="DE19" s="190"/>
      <c r="DF19" s="190"/>
      <c r="DG19" s="190"/>
      <c r="DH19" s="190"/>
      <c r="DI19" s="190"/>
    </row>
    <row r="20" spans="1:113" s="192" customFormat="1" x14ac:dyDescent="0.25">
      <c r="A20" s="190"/>
      <c r="B20" s="113">
        <v>8</v>
      </c>
      <c r="C20" s="58" t="s">
        <v>531</v>
      </c>
      <c r="D20" s="592">
        <v>0</v>
      </c>
      <c r="E20" s="593">
        <v>0</v>
      </c>
      <c r="F20" s="593">
        <v>0</v>
      </c>
      <c r="G20" s="593">
        <v>0</v>
      </c>
      <c r="H20" s="593">
        <v>0</v>
      </c>
      <c r="I20" s="593">
        <v>0</v>
      </c>
      <c r="J20" s="593">
        <v>0</v>
      </c>
      <c r="K20" s="593">
        <v>0</v>
      </c>
      <c r="L20" s="593">
        <v>3.6600000000000001E-4</v>
      </c>
      <c r="M20" s="593">
        <v>0</v>
      </c>
      <c r="N20" s="593">
        <v>0</v>
      </c>
      <c r="O20" s="593">
        <v>0</v>
      </c>
      <c r="P20" s="593">
        <v>800.67766800000004</v>
      </c>
      <c r="Q20" s="593">
        <v>0</v>
      </c>
      <c r="R20" s="593">
        <v>0</v>
      </c>
      <c r="S20" s="593">
        <v>58.815747000000002</v>
      </c>
      <c r="T20" s="593">
        <v>0</v>
      </c>
      <c r="U20" s="593">
        <v>0</v>
      </c>
      <c r="V20" s="593">
        <v>0</v>
      </c>
      <c r="W20" s="593">
        <v>0</v>
      </c>
      <c r="X20" s="593">
        <v>0</v>
      </c>
      <c r="Y20" s="593">
        <v>0</v>
      </c>
      <c r="Z20" s="593">
        <v>0</v>
      </c>
      <c r="AA20" s="593">
        <v>0</v>
      </c>
      <c r="AB20" s="593">
        <v>0</v>
      </c>
      <c r="AC20" s="593">
        <v>859.49378100000001</v>
      </c>
      <c r="AD20" s="593"/>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0"/>
      <c r="BA20" s="190"/>
      <c r="BB20" s="190"/>
      <c r="BC20" s="190"/>
      <c r="BD20" s="190"/>
      <c r="BE20" s="190"/>
      <c r="BF20" s="190"/>
      <c r="BG20" s="190"/>
      <c r="BH20" s="190"/>
      <c r="BI20" s="190"/>
      <c r="BJ20" s="190"/>
      <c r="BK20" s="190"/>
      <c r="BL20" s="190"/>
      <c r="BM20" s="190"/>
      <c r="BN20" s="190"/>
      <c r="BO20" s="190"/>
      <c r="BP20" s="190"/>
      <c r="BQ20" s="190"/>
      <c r="BR20" s="190"/>
      <c r="BS20" s="190"/>
      <c r="BT20" s="190"/>
      <c r="BU20" s="190"/>
      <c r="BV20" s="190"/>
      <c r="BW20" s="190"/>
      <c r="BX20" s="190"/>
      <c r="BY20" s="190"/>
      <c r="BZ20" s="190"/>
      <c r="CA20" s="190"/>
      <c r="CB20" s="190"/>
      <c r="CC20" s="190"/>
      <c r="CD20" s="190"/>
      <c r="CE20" s="190"/>
      <c r="CF20" s="190"/>
      <c r="CG20" s="190"/>
      <c r="CH20" s="190"/>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row>
    <row r="21" spans="1:113" s="192" customFormat="1" ht="30" x14ac:dyDescent="0.25">
      <c r="A21" s="190"/>
      <c r="B21" s="113">
        <v>9</v>
      </c>
      <c r="C21" s="58" t="s">
        <v>532</v>
      </c>
      <c r="D21" s="592">
        <v>122.261354</v>
      </c>
      <c r="E21" s="593">
        <v>0</v>
      </c>
      <c r="F21" s="593">
        <v>0</v>
      </c>
      <c r="G21" s="593">
        <v>0</v>
      </c>
      <c r="H21" s="593">
        <v>22560.130907999999</v>
      </c>
      <c r="I21" s="593">
        <v>0</v>
      </c>
      <c r="J21" s="593">
        <v>0</v>
      </c>
      <c r="K21" s="593">
        <v>0</v>
      </c>
      <c r="L21" s="593">
        <v>0</v>
      </c>
      <c r="M21" s="593">
        <v>0</v>
      </c>
      <c r="N21" s="593">
        <v>131.93777600000001</v>
      </c>
      <c r="O21" s="593">
        <v>0</v>
      </c>
      <c r="P21" s="593">
        <v>2.6988000000000002E-2</v>
      </c>
      <c r="Q21" s="593">
        <v>0</v>
      </c>
      <c r="R21" s="593">
        <v>1.1435070000000001</v>
      </c>
      <c r="S21" s="593">
        <v>1910.00731</v>
      </c>
      <c r="T21" s="593">
        <v>0</v>
      </c>
      <c r="U21" s="593">
        <v>0</v>
      </c>
      <c r="V21" s="593">
        <v>0.39044800000000002</v>
      </c>
      <c r="W21" s="593">
        <v>0.77721499999999999</v>
      </c>
      <c r="X21" s="593">
        <v>0</v>
      </c>
      <c r="Y21" s="593">
        <v>0</v>
      </c>
      <c r="Z21" s="593">
        <v>0</v>
      </c>
      <c r="AA21" s="593">
        <v>0</v>
      </c>
      <c r="AB21" s="591">
        <v>0.11393499999999999</v>
      </c>
      <c r="AC21" s="679">
        <v>24726.789441000001</v>
      </c>
      <c r="AD21" s="593"/>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0"/>
      <c r="BA21" s="190"/>
      <c r="BB21" s="190"/>
      <c r="BC21" s="190"/>
      <c r="BD21" s="190"/>
      <c r="BE21" s="190"/>
      <c r="BF21" s="190"/>
      <c r="BG21" s="190"/>
      <c r="BH21" s="190"/>
      <c r="BI21" s="190"/>
      <c r="BJ21" s="190"/>
      <c r="BK21" s="190"/>
      <c r="BL21" s="190"/>
      <c r="BM21" s="190"/>
      <c r="BN21" s="190"/>
      <c r="BO21" s="190"/>
      <c r="BP21" s="190"/>
      <c r="BQ21" s="190"/>
      <c r="BR21" s="190"/>
      <c r="BS21" s="190"/>
      <c r="BT21" s="190"/>
      <c r="BU21" s="190"/>
      <c r="BV21" s="190"/>
      <c r="BW21" s="190"/>
      <c r="BX21" s="190"/>
      <c r="BY21" s="190"/>
      <c r="BZ21" s="190"/>
      <c r="CA21" s="190"/>
      <c r="CB21" s="190"/>
      <c r="CC21" s="190"/>
      <c r="CD21" s="190"/>
      <c r="CE21" s="190"/>
      <c r="CF21" s="190"/>
      <c r="CG21" s="190"/>
      <c r="CH21" s="190"/>
      <c r="CI21" s="190"/>
      <c r="CJ21" s="190"/>
      <c r="CK21" s="190"/>
      <c r="CL21" s="190"/>
      <c r="CM21" s="190"/>
      <c r="CN21" s="190"/>
      <c r="CO21" s="190"/>
      <c r="CP21" s="190"/>
      <c r="CQ21" s="190"/>
      <c r="CR21" s="190"/>
      <c r="CS21" s="190"/>
      <c r="CT21" s="190"/>
      <c r="CU21" s="190"/>
      <c r="CV21" s="190"/>
      <c r="CW21" s="190"/>
      <c r="CX21" s="190"/>
      <c r="CY21" s="190"/>
      <c r="CZ21" s="190"/>
      <c r="DA21" s="190"/>
      <c r="DB21" s="190"/>
      <c r="DC21" s="190"/>
      <c r="DD21" s="190"/>
      <c r="DE21" s="190"/>
      <c r="DF21" s="190"/>
      <c r="DG21" s="190"/>
      <c r="DH21" s="190"/>
      <c r="DI21" s="190"/>
    </row>
    <row r="22" spans="1:113" s="192" customFormat="1" ht="30" x14ac:dyDescent="0.25">
      <c r="A22" s="190"/>
      <c r="B22" s="113" t="s">
        <v>533</v>
      </c>
      <c r="C22" s="58" t="s">
        <v>502</v>
      </c>
      <c r="D22" s="592">
        <v>120.78708</v>
      </c>
      <c r="E22" s="593">
        <v>0</v>
      </c>
      <c r="F22" s="593">
        <v>0</v>
      </c>
      <c r="G22" s="593">
        <v>0</v>
      </c>
      <c r="H22" s="593">
        <v>22544.008546000001</v>
      </c>
      <c r="I22" s="593">
        <v>0</v>
      </c>
      <c r="J22" s="593">
        <v>0</v>
      </c>
      <c r="K22" s="593">
        <v>0</v>
      </c>
      <c r="L22" s="593">
        <v>0</v>
      </c>
      <c r="M22" s="593">
        <v>0</v>
      </c>
      <c r="N22" s="593">
        <v>0</v>
      </c>
      <c r="O22" s="593">
        <v>0</v>
      </c>
      <c r="P22" s="593">
        <v>2.6988000000000002E-2</v>
      </c>
      <c r="Q22" s="593">
        <v>0</v>
      </c>
      <c r="R22" s="593">
        <v>0</v>
      </c>
      <c r="S22" s="593">
        <v>1820.303128</v>
      </c>
      <c r="T22" s="593">
        <v>0</v>
      </c>
      <c r="U22" s="593">
        <v>0</v>
      </c>
      <c r="V22" s="593">
        <v>0</v>
      </c>
      <c r="W22" s="593">
        <v>0.77721499999999999</v>
      </c>
      <c r="X22" s="593">
        <v>0</v>
      </c>
      <c r="Y22" s="593">
        <v>0</v>
      </c>
      <c r="Z22" s="593">
        <v>0</v>
      </c>
      <c r="AA22" s="593">
        <v>0</v>
      </c>
      <c r="AB22" s="593">
        <v>0.11393499999999999</v>
      </c>
      <c r="AC22" s="593">
        <v>24486.016893</v>
      </c>
      <c r="AD22" s="593"/>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0"/>
      <c r="BT22" s="190"/>
      <c r="BU22" s="190"/>
      <c r="BV22" s="190"/>
      <c r="BW22" s="190"/>
      <c r="BX22" s="190"/>
      <c r="BY22" s="190"/>
      <c r="BZ22" s="190"/>
      <c r="CA22" s="190"/>
      <c r="CB22" s="190"/>
      <c r="CC22" s="190"/>
      <c r="CD22" s="190"/>
      <c r="CE22" s="190"/>
      <c r="CF22" s="190"/>
      <c r="CG22" s="190"/>
      <c r="CH22" s="190"/>
      <c r="CI22" s="190"/>
      <c r="CJ22" s="190"/>
      <c r="CK22" s="190"/>
      <c r="CL22" s="190"/>
      <c r="CM22" s="190"/>
      <c r="CN22" s="190"/>
      <c r="CO22" s="190"/>
      <c r="CP22" s="190"/>
      <c r="CQ22" s="190"/>
      <c r="CR22" s="190"/>
      <c r="CS22" s="190"/>
      <c r="CT22" s="190"/>
      <c r="CU22" s="190"/>
      <c r="CV22" s="190"/>
      <c r="CW22" s="190"/>
      <c r="CX22" s="190"/>
      <c r="CY22" s="190"/>
      <c r="CZ22" s="190"/>
      <c r="DA22" s="190"/>
      <c r="DB22" s="190"/>
      <c r="DC22" s="190"/>
      <c r="DD22" s="190"/>
      <c r="DE22" s="190"/>
      <c r="DF22" s="190"/>
      <c r="DG22" s="190"/>
      <c r="DH22" s="190"/>
      <c r="DI22" s="190"/>
    </row>
    <row r="23" spans="1:113" s="192" customFormat="1" x14ac:dyDescent="0.25">
      <c r="A23" s="190"/>
      <c r="B23" s="113" t="s">
        <v>534</v>
      </c>
      <c r="C23" s="368" t="s">
        <v>535</v>
      </c>
      <c r="D23" s="596">
        <v>32.310451</v>
      </c>
      <c r="E23" s="594">
        <v>0</v>
      </c>
      <c r="F23" s="594">
        <v>0</v>
      </c>
      <c r="G23" s="594">
        <v>0</v>
      </c>
      <c r="H23" s="594">
        <v>0</v>
      </c>
      <c r="I23" s="594">
        <v>0</v>
      </c>
      <c r="J23" s="594">
        <v>0</v>
      </c>
      <c r="K23" s="594">
        <v>0</v>
      </c>
      <c r="L23" s="594">
        <v>0</v>
      </c>
      <c r="M23" s="594">
        <v>0</v>
      </c>
      <c r="N23" s="594">
        <v>0</v>
      </c>
      <c r="O23" s="594">
        <v>0</v>
      </c>
      <c r="P23" s="594">
        <v>0</v>
      </c>
      <c r="Q23" s="594">
        <v>0</v>
      </c>
      <c r="R23" s="594">
        <v>0</v>
      </c>
      <c r="S23" s="594">
        <v>1129.200137</v>
      </c>
      <c r="T23" s="594">
        <v>0</v>
      </c>
      <c r="U23" s="594">
        <v>0</v>
      </c>
      <c r="V23" s="594">
        <v>0</v>
      </c>
      <c r="W23" s="594">
        <v>0</v>
      </c>
      <c r="X23" s="594">
        <v>0</v>
      </c>
      <c r="Y23" s="594">
        <v>0</v>
      </c>
      <c r="Z23" s="594">
        <v>0</v>
      </c>
      <c r="AA23" s="594">
        <v>0</v>
      </c>
      <c r="AB23" s="594">
        <v>0</v>
      </c>
      <c r="AC23" s="593" t="s">
        <v>351</v>
      </c>
      <c r="AD23" s="593" t="s">
        <v>351</v>
      </c>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c r="BM23" s="190"/>
      <c r="BN23" s="190"/>
      <c r="BO23" s="190"/>
      <c r="BP23" s="190"/>
      <c r="BQ23" s="190"/>
      <c r="BR23" s="190"/>
      <c r="BS23" s="190"/>
      <c r="BT23" s="190"/>
      <c r="BU23" s="190"/>
      <c r="BV23" s="190"/>
      <c r="BW23" s="190"/>
      <c r="BX23" s="190"/>
      <c r="BY23" s="190"/>
      <c r="BZ23" s="190"/>
      <c r="CA23" s="190"/>
      <c r="CB23" s="190"/>
      <c r="CC23" s="190"/>
      <c r="CD23" s="190"/>
      <c r="CE23" s="190"/>
      <c r="CF23" s="190"/>
      <c r="CG23" s="190"/>
      <c r="CH23" s="190"/>
      <c r="CI23" s="190"/>
      <c r="CJ23" s="190"/>
      <c r="CK23" s="190"/>
      <c r="CL23" s="190"/>
      <c r="CM23" s="190"/>
      <c r="CN23" s="190"/>
      <c r="CO23" s="190"/>
      <c r="CP23" s="190"/>
      <c r="CQ23" s="190"/>
      <c r="CR23" s="190"/>
      <c r="CS23" s="190"/>
      <c r="CT23" s="190"/>
      <c r="CU23" s="190"/>
      <c r="CV23" s="190"/>
      <c r="CW23" s="190"/>
      <c r="CX23" s="190"/>
      <c r="CY23" s="190"/>
      <c r="CZ23" s="190"/>
      <c r="DA23" s="190"/>
      <c r="DB23" s="190"/>
      <c r="DC23" s="190"/>
      <c r="DD23" s="190"/>
      <c r="DE23" s="190"/>
      <c r="DF23" s="190"/>
      <c r="DG23" s="190"/>
      <c r="DH23" s="190"/>
      <c r="DI23" s="190"/>
    </row>
    <row r="24" spans="1:113" x14ac:dyDescent="0.25">
      <c r="B24" s="374" t="s">
        <v>536</v>
      </c>
      <c r="C24" s="369" t="s">
        <v>537</v>
      </c>
      <c r="D24" s="592">
        <v>77.719903000000002</v>
      </c>
      <c r="E24" s="593">
        <v>0</v>
      </c>
      <c r="F24" s="593">
        <v>0</v>
      </c>
      <c r="G24" s="593">
        <v>0</v>
      </c>
      <c r="H24" s="593">
        <v>22544.008546000001</v>
      </c>
      <c r="I24" s="593">
        <v>0</v>
      </c>
      <c r="J24" s="593">
        <v>0</v>
      </c>
      <c r="K24" s="593">
        <v>0</v>
      </c>
      <c r="L24" s="593">
        <v>0</v>
      </c>
      <c r="M24" s="593">
        <v>0</v>
      </c>
      <c r="N24" s="593">
        <v>0</v>
      </c>
      <c r="O24" s="593">
        <v>0</v>
      </c>
      <c r="P24" s="593">
        <v>0</v>
      </c>
      <c r="Q24" s="593">
        <v>0</v>
      </c>
      <c r="R24" s="593">
        <v>0</v>
      </c>
      <c r="S24" s="593">
        <v>0</v>
      </c>
      <c r="T24" s="593">
        <v>0</v>
      </c>
      <c r="U24" s="593">
        <v>0</v>
      </c>
      <c r="V24" s="593">
        <v>0</v>
      </c>
      <c r="W24" s="593">
        <v>0</v>
      </c>
      <c r="X24" s="593">
        <v>0</v>
      </c>
      <c r="Y24" s="593">
        <v>0</v>
      </c>
      <c r="Z24" s="593">
        <v>0</v>
      </c>
      <c r="AA24" s="593">
        <v>0</v>
      </c>
      <c r="AB24" s="593">
        <v>0</v>
      </c>
      <c r="AC24" s="593">
        <v>22621.728448999998</v>
      </c>
      <c r="AD24" s="593"/>
    </row>
    <row r="25" spans="1:113" x14ac:dyDescent="0.25">
      <c r="B25" s="374" t="s">
        <v>538</v>
      </c>
      <c r="C25" s="369" t="s">
        <v>539</v>
      </c>
      <c r="D25" s="592">
        <v>10.756726</v>
      </c>
      <c r="E25" s="593">
        <v>0</v>
      </c>
      <c r="F25" s="593">
        <v>0</v>
      </c>
      <c r="G25" s="593">
        <v>0</v>
      </c>
      <c r="H25" s="593">
        <v>0</v>
      </c>
      <c r="I25" s="593">
        <v>0</v>
      </c>
      <c r="J25" s="593">
        <v>0</v>
      </c>
      <c r="K25" s="593">
        <v>0</v>
      </c>
      <c r="L25" s="593">
        <v>0</v>
      </c>
      <c r="M25" s="593">
        <v>0</v>
      </c>
      <c r="N25" s="593">
        <v>0</v>
      </c>
      <c r="O25" s="593">
        <v>0</v>
      </c>
      <c r="P25" s="593">
        <v>2.6988000000000002E-2</v>
      </c>
      <c r="Q25" s="593">
        <v>0</v>
      </c>
      <c r="R25" s="593">
        <v>0</v>
      </c>
      <c r="S25" s="593">
        <v>691.10299199999997</v>
      </c>
      <c r="T25" s="593">
        <v>0</v>
      </c>
      <c r="U25" s="593">
        <v>0</v>
      </c>
      <c r="V25" s="593">
        <v>0</v>
      </c>
      <c r="W25" s="593">
        <v>0.77721499999999999</v>
      </c>
      <c r="X25" s="593">
        <v>0</v>
      </c>
      <c r="Y25" s="593">
        <v>0</v>
      </c>
      <c r="Z25" s="593">
        <v>0</v>
      </c>
      <c r="AA25" s="593">
        <v>0</v>
      </c>
      <c r="AB25" s="593">
        <v>0.11393499999999999</v>
      </c>
      <c r="AC25" s="593">
        <v>702.77785600000004</v>
      </c>
      <c r="AD25" s="593"/>
    </row>
    <row r="26" spans="1:113" x14ac:dyDescent="0.25">
      <c r="B26" s="374">
        <v>9.1999999999999993</v>
      </c>
      <c r="C26" s="369" t="s">
        <v>540</v>
      </c>
      <c r="D26" s="592">
        <v>0</v>
      </c>
      <c r="E26" s="593">
        <v>0</v>
      </c>
      <c r="F26" s="593">
        <v>0</v>
      </c>
      <c r="G26" s="593">
        <v>0</v>
      </c>
      <c r="H26" s="593">
        <v>14.304888</v>
      </c>
      <c r="I26" s="593">
        <v>0</v>
      </c>
      <c r="J26" s="593">
        <v>0</v>
      </c>
      <c r="K26" s="593">
        <v>0</v>
      </c>
      <c r="L26" s="593">
        <v>0</v>
      </c>
      <c r="M26" s="593">
        <v>0</v>
      </c>
      <c r="N26" s="593">
        <v>0</v>
      </c>
      <c r="O26" s="593">
        <v>0</v>
      </c>
      <c r="P26" s="593">
        <v>0</v>
      </c>
      <c r="Q26" s="593">
        <v>0</v>
      </c>
      <c r="R26" s="593">
        <v>0</v>
      </c>
      <c r="S26" s="593">
        <v>1.1435070000000001</v>
      </c>
      <c r="T26" s="593">
        <v>0</v>
      </c>
      <c r="U26" s="593">
        <v>0</v>
      </c>
      <c r="V26" s="593">
        <v>0</v>
      </c>
      <c r="W26" s="593">
        <v>0.39044800000000002</v>
      </c>
      <c r="X26" s="593">
        <v>0</v>
      </c>
      <c r="Y26" s="593">
        <v>0</v>
      </c>
      <c r="Z26" s="593">
        <v>0</v>
      </c>
      <c r="AA26" s="593">
        <v>0</v>
      </c>
      <c r="AB26" s="593">
        <v>0</v>
      </c>
      <c r="AC26" s="593">
        <v>15.838843000000001</v>
      </c>
      <c r="AD26" s="593"/>
    </row>
    <row r="27" spans="1:113" x14ac:dyDescent="0.25">
      <c r="B27" s="374">
        <v>9.3000000000000007</v>
      </c>
      <c r="C27" s="369" t="s">
        <v>541</v>
      </c>
      <c r="D27" s="592">
        <v>1.4742740000000001</v>
      </c>
      <c r="E27" s="593">
        <v>0</v>
      </c>
      <c r="F27" s="593">
        <v>0</v>
      </c>
      <c r="G27" s="593">
        <v>0</v>
      </c>
      <c r="H27" s="593">
        <v>1.817474</v>
      </c>
      <c r="I27" s="593">
        <v>0</v>
      </c>
      <c r="J27" s="593">
        <v>0</v>
      </c>
      <c r="K27" s="593">
        <v>0</v>
      </c>
      <c r="L27" s="593">
        <v>0</v>
      </c>
      <c r="M27" s="593">
        <v>0</v>
      </c>
      <c r="N27" s="593">
        <v>131.73775800000001</v>
      </c>
      <c r="O27" s="593">
        <v>0</v>
      </c>
      <c r="P27" s="593">
        <v>0</v>
      </c>
      <c r="Q27" s="593">
        <v>0</v>
      </c>
      <c r="R27" s="593">
        <v>0</v>
      </c>
      <c r="S27" s="593">
        <v>43.340370999999998</v>
      </c>
      <c r="T27" s="593">
        <v>0</v>
      </c>
      <c r="U27" s="593">
        <v>0</v>
      </c>
      <c r="V27" s="593">
        <v>0</v>
      </c>
      <c r="W27" s="593">
        <v>0</v>
      </c>
      <c r="X27" s="593">
        <v>0</v>
      </c>
      <c r="Y27" s="593">
        <v>0</v>
      </c>
      <c r="Z27" s="593">
        <v>0</v>
      </c>
      <c r="AA27" s="593">
        <v>0</v>
      </c>
      <c r="AB27" s="593">
        <v>0</v>
      </c>
      <c r="AC27" s="593">
        <v>178.369877</v>
      </c>
      <c r="AD27" s="593"/>
    </row>
    <row r="28" spans="1:113" x14ac:dyDescent="0.25">
      <c r="B28" s="374" t="s">
        <v>542</v>
      </c>
      <c r="C28" s="369" t="s">
        <v>543</v>
      </c>
      <c r="D28" s="597">
        <v>1.4742740000000001</v>
      </c>
      <c r="E28" s="597">
        <v>0</v>
      </c>
      <c r="F28" s="597">
        <v>0</v>
      </c>
      <c r="G28" s="597">
        <v>0</v>
      </c>
      <c r="H28" s="597">
        <v>0</v>
      </c>
      <c r="I28" s="597">
        <v>0</v>
      </c>
      <c r="J28" s="597">
        <v>0</v>
      </c>
      <c r="K28" s="597">
        <v>0</v>
      </c>
      <c r="L28" s="597">
        <v>0</v>
      </c>
      <c r="M28" s="597">
        <v>0</v>
      </c>
      <c r="N28" s="598">
        <v>0</v>
      </c>
      <c r="O28" s="593">
        <v>0</v>
      </c>
      <c r="P28" s="593">
        <v>0</v>
      </c>
      <c r="Q28" s="593">
        <v>0</v>
      </c>
      <c r="R28" s="593">
        <v>0</v>
      </c>
      <c r="S28" s="598">
        <v>9.9063130000000008</v>
      </c>
      <c r="T28" s="593">
        <v>0</v>
      </c>
      <c r="U28" s="593">
        <v>0</v>
      </c>
      <c r="V28" s="593">
        <v>0</v>
      </c>
      <c r="W28" s="593">
        <v>0</v>
      </c>
      <c r="X28" s="593">
        <v>0</v>
      </c>
      <c r="Y28" s="593">
        <v>0</v>
      </c>
      <c r="Z28" s="593">
        <v>0</v>
      </c>
      <c r="AA28" s="593">
        <v>0</v>
      </c>
      <c r="AB28" s="593">
        <v>0</v>
      </c>
      <c r="AC28" s="591">
        <v>0</v>
      </c>
      <c r="AD28" s="591">
        <v>0</v>
      </c>
    </row>
    <row r="29" spans="1:113" x14ac:dyDescent="0.25">
      <c r="B29" s="374" t="s">
        <v>544</v>
      </c>
      <c r="C29" s="369" t="s">
        <v>545</v>
      </c>
      <c r="D29" s="591">
        <v>0</v>
      </c>
      <c r="E29" s="591">
        <v>0</v>
      </c>
      <c r="F29" s="591">
        <v>0</v>
      </c>
      <c r="G29" s="591">
        <v>0</v>
      </c>
      <c r="H29" s="591">
        <v>0</v>
      </c>
      <c r="I29" s="591">
        <v>0</v>
      </c>
      <c r="J29" s="591">
        <v>0</v>
      </c>
      <c r="K29" s="591">
        <v>0</v>
      </c>
      <c r="L29" s="591">
        <v>0</v>
      </c>
      <c r="M29" s="591">
        <v>0</v>
      </c>
      <c r="N29" s="591">
        <v>131.73775800000001</v>
      </c>
      <c r="O29" s="593">
        <v>0</v>
      </c>
      <c r="P29" s="593">
        <v>0</v>
      </c>
      <c r="Q29" s="593">
        <v>0</v>
      </c>
      <c r="R29" s="593">
        <v>0</v>
      </c>
      <c r="S29" s="591">
        <v>7.3943539999999999</v>
      </c>
      <c r="T29" s="593">
        <v>0</v>
      </c>
      <c r="U29" s="593">
        <v>0</v>
      </c>
      <c r="V29" s="593">
        <v>0</v>
      </c>
      <c r="W29" s="593">
        <v>0</v>
      </c>
      <c r="X29" s="593">
        <v>0</v>
      </c>
      <c r="Y29" s="593">
        <v>0</v>
      </c>
      <c r="Z29" s="593">
        <v>0</v>
      </c>
      <c r="AA29" s="593">
        <v>0</v>
      </c>
      <c r="AB29" s="593">
        <v>0</v>
      </c>
      <c r="AC29" s="591">
        <v>139.13211200000001</v>
      </c>
      <c r="AD29" s="591"/>
    </row>
    <row r="30" spans="1:113" x14ac:dyDescent="0.25">
      <c r="B30" s="374" t="s">
        <v>546</v>
      </c>
      <c r="C30" s="369" t="s">
        <v>547</v>
      </c>
      <c r="D30" s="591">
        <v>0</v>
      </c>
      <c r="E30" s="591">
        <v>0</v>
      </c>
      <c r="F30" s="591">
        <v>0</v>
      </c>
      <c r="G30" s="591">
        <v>0</v>
      </c>
      <c r="H30" s="591">
        <v>1.817474</v>
      </c>
      <c r="I30" s="591">
        <v>0</v>
      </c>
      <c r="J30" s="591">
        <v>0</v>
      </c>
      <c r="K30" s="591">
        <v>0</v>
      </c>
      <c r="L30" s="591">
        <v>0</v>
      </c>
      <c r="M30" s="591">
        <v>0</v>
      </c>
      <c r="N30" s="591">
        <v>0</v>
      </c>
      <c r="O30" s="593">
        <v>0</v>
      </c>
      <c r="P30" s="593">
        <v>0</v>
      </c>
      <c r="Q30" s="593">
        <v>0</v>
      </c>
      <c r="R30" s="593">
        <v>0</v>
      </c>
      <c r="S30" s="591">
        <v>26.039704</v>
      </c>
      <c r="T30" s="593">
        <v>0</v>
      </c>
      <c r="U30" s="593">
        <v>0</v>
      </c>
      <c r="V30" s="593">
        <v>0</v>
      </c>
      <c r="W30" s="593">
        <v>0</v>
      </c>
      <c r="X30" s="593">
        <v>0</v>
      </c>
      <c r="Y30" s="593">
        <v>0</v>
      </c>
      <c r="Z30" s="593">
        <v>0</v>
      </c>
      <c r="AA30" s="593">
        <v>0</v>
      </c>
      <c r="AB30" s="593">
        <v>0</v>
      </c>
      <c r="AC30" s="591">
        <v>27.857178000000001</v>
      </c>
      <c r="AD30" s="591"/>
    </row>
    <row r="31" spans="1:113" x14ac:dyDescent="0.25">
      <c r="B31" s="374">
        <v>9.4</v>
      </c>
      <c r="C31" s="369" t="s">
        <v>505</v>
      </c>
      <c r="D31" s="591">
        <v>0</v>
      </c>
      <c r="E31" s="679">
        <v>0</v>
      </c>
      <c r="F31" s="679">
        <v>0</v>
      </c>
      <c r="G31" s="679">
        <v>0</v>
      </c>
      <c r="H31" s="679">
        <v>0</v>
      </c>
      <c r="I31" s="679">
        <v>0</v>
      </c>
      <c r="J31" s="679">
        <v>0</v>
      </c>
      <c r="K31" s="679">
        <v>0</v>
      </c>
      <c r="L31" s="679">
        <v>0</v>
      </c>
      <c r="M31" s="679">
        <v>0</v>
      </c>
      <c r="N31" s="679">
        <v>0.200018</v>
      </c>
      <c r="O31" s="679">
        <v>0</v>
      </c>
      <c r="P31" s="679">
        <v>0</v>
      </c>
      <c r="Q31" s="679">
        <v>0</v>
      </c>
      <c r="R31" s="679">
        <v>0</v>
      </c>
      <c r="S31" s="679">
        <v>0</v>
      </c>
      <c r="T31" s="679">
        <v>0</v>
      </c>
      <c r="U31" s="679">
        <v>0</v>
      </c>
      <c r="V31" s="679">
        <v>0</v>
      </c>
      <c r="W31" s="679">
        <v>0</v>
      </c>
      <c r="X31" s="679">
        <v>0</v>
      </c>
      <c r="Y31" s="679">
        <v>0</v>
      </c>
      <c r="Z31" s="679">
        <v>0</v>
      </c>
      <c r="AA31" s="679">
        <v>0</v>
      </c>
      <c r="AB31" s="679">
        <v>0</v>
      </c>
      <c r="AC31" s="679">
        <v>0.200018</v>
      </c>
      <c r="AD31" s="591"/>
    </row>
    <row r="32" spans="1:113" x14ac:dyDescent="0.25">
      <c r="B32" s="374">
        <v>9.5</v>
      </c>
      <c r="C32" s="369" t="s">
        <v>506</v>
      </c>
      <c r="D32" s="592">
        <v>0</v>
      </c>
      <c r="E32" s="593">
        <v>0</v>
      </c>
      <c r="F32" s="593">
        <v>0</v>
      </c>
      <c r="G32" s="593">
        <v>0</v>
      </c>
      <c r="H32" s="593">
        <v>0</v>
      </c>
      <c r="I32" s="593">
        <v>0</v>
      </c>
      <c r="J32" s="593">
        <v>0</v>
      </c>
      <c r="K32" s="593">
        <v>0</v>
      </c>
      <c r="L32" s="593">
        <v>0</v>
      </c>
      <c r="M32" s="593">
        <v>0</v>
      </c>
      <c r="N32" s="593">
        <v>0</v>
      </c>
      <c r="O32" s="593">
        <v>0</v>
      </c>
      <c r="P32" s="593">
        <v>0</v>
      </c>
      <c r="Q32" s="593">
        <v>0</v>
      </c>
      <c r="R32" s="593">
        <v>0</v>
      </c>
      <c r="S32" s="593">
        <v>46.363810999999998</v>
      </c>
      <c r="T32" s="593">
        <v>0</v>
      </c>
      <c r="U32" s="593">
        <v>0</v>
      </c>
      <c r="V32" s="593">
        <v>0</v>
      </c>
      <c r="W32" s="593">
        <v>0</v>
      </c>
      <c r="X32" s="593">
        <v>0</v>
      </c>
      <c r="Y32" s="593">
        <v>0</v>
      </c>
      <c r="Z32" s="593">
        <v>0</v>
      </c>
      <c r="AA32" s="593">
        <v>0</v>
      </c>
      <c r="AB32" s="593">
        <v>0</v>
      </c>
      <c r="AC32" s="593">
        <v>46.363810999999998</v>
      </c>
      <c r="AD32" s="591"/>
    </row>
    <row r="33" spans="2:30" x14ac:dyDescent="0.25">
      <c r="B33" s="374">
        <v>10</v>
      </c>
      <c r="C33" s="369" t="s">
        <v>507</v>
      </c>
      <c r="D33" s="592">
        <v>0</v>
      </c>
      <c r="E33" s="593">
        <v>0</v>
      </c>
      <c r="F33" s="593">
        <v>0</v>
      </c>
      <c r="G33" s="593">
        <v>0</v>
      </c>
      <c r="H33" s="593">
        <v>0</v>
      </c>
      <c r="I33" s="593">
        <v>0</v>
      </c>
      <c r="J33" s="593">
        <v>0</v>
      </c>
      <c r="K33" s="593">
        <v>0</v>
      </c>
      <c r="L33" s="593">
        <v>0</v>
      </c>
      <c r="M33" s="593">
        <v>0</v>
      </c>
      <c r="N33" s="593">
        <v>0</v>
      </c>
      <c r="O33" s="593">
        <v>0</v>
      </c>
      <c r="P33" s="593">
        <v>0</v>
      </c>
      <c r="Q33" s="593">
        <v>0</v>
      </c>
      <c r="R33" s="593">
        <v>0</v>
      </c>
      <c r="S33" s="593">
        <v>476.60992900000002</v>
      </c>
      <c r="T33" s="593">
        <v>0</v>
      </c>
      <c r="U33" s="593">
        <v>0</v>
      </c>
      <c r="V33" s="593">
        <v>0</v>
      </c>
      <c r="W33" s="593">
        <v>17.857412</v>
      </c>
      <c r="X33" s="593">
        <v>0</v>
      </c>
      <c r="Y33" s="593">
        <v>0</v>
      </c>
      <c r="Z33" s="593">
        <v>0</v>
      </c>
      <c r="AA33" s="593">
        <v>0</v>
      </c>
      <c r="AB33" s="593">
        <v>0</v>
      </c>
      <c r="AC33" s="593">
        <v>494.46734099999998</v>
      </c>
      <c r="AD33" s="591"/>
    </row>
    <row r="34" spans="2:30" x14ac:dyDescent="0.25">
      <c r="B34" s="374" t="s">
        <v>95</v>
      </c>
      <c r="C34" s="369" t="s">
        <v>508</v>
      </c>
      <c r="D34" s="592">
        <v>0</v>
      </c>
      <c r="E34" s="593">
        <v>0</v>
      </c>
      <c r="F34" s="593">
        <v>0</v>
      </c>
      <c r="G34" s="593">
        <v>0</v>
      </c>
      <c r="H34" s="593">
        <v>0</v>
      </c>
      <c r="I34" s="593">
        <v>0</v>
      </c>
      <c r="J34" s="593">
        <v>0</v>
      </c>
      <c r="K34" s="593">
        <v>0</v>
      </c>
      <c r="L34" s="593">
        <v>0</v>
      </c>
      <c r="M34" s="593">
        <v>0</v>
      </c>
      <c r="N34" s="593">
        <v>0</v>
      </c>
      <c r="O34" s="593">
        <v>0</v>
      </c>
      <c r="P34" s="593">
        <v>0</v>
      </c>
      <c r="Q34" s="593">
        <v>0</v>
      </c>
      <c r="R34" s="593">
        <v>0</v>
      </c>
      <c r="S34" s="593">
        <v>0</v>
      </c>
      <c r="T34" s="593">
        <v>0</v>
      </c>
      <c r="U34" s="593">
        <v>0</v>
      </c>
      <c r="V34" s="593">
        <v>0</v>
      </c>
      <c r="W34" s="593">
        <v>0</v>
      </c>
      <c r="X34" s="593">
        <v>0</v>
      </c>
      <c r="Y34" s="593">
        <v>0</v>
      </c>
      <c r="Z34" s="593">
        <v>0</v>
      </c>
      <c r="AA34" s="593">
        <v>0</v>
      </c>
      <c r="AB34" s="593">
        <v>0</v>
      </c>
      <c r="AC34" s="593">
        <v>0</v>
      </c>
      <c r="AD34" s="595">
        <v>0</v>
      </c>
    </row>
    <row r="35" spans="2:30" x14ac:dyDescent="0.25">
      <c r="B35" s="374" t="s">
        <v>315</v>
      </c>
      <c r="C35" s="369" t="s">
        <v>395</v>
      </c>
      <c r="D35" s="592">
        <v>0</v>
      </c>
      <c r="E35" s="593">
        <v>0</v>
      </c>
      <c r="F35" s="593">
        <v>0</v>
      </c>
      <c r="G35" s="593">
        <v>0</v>
      </c>
      <c r="H35" s="593">
        <v>0</v>
      </c>
      <c r="I35" s="593">
        <v>0</v>
      </c>
      <c r="J35" s="593">
        <v>0</v>
      </c>
      <c r="K35" s="593">
        <v>0</v>
      </c>
      <c r="L35" s="593">
        <v>0</v>
      </c>
      <c r="M35" s="593">
        <v>0</v>
      </c>
      <c r="N35" s="593">
        <v>0</v>
      </c>
      <c r="O35" s="593">
        <v>0</v>
      </c>
      <c r="P35" s="593">
        <v>0</v>
      </c>
      <c r="Q35" s="593">
        <v>0</v>
      </c>
      <c r="R35" s="593">
        <v>0</v>
      </c>
      <c r="S35" s="593">
        <v>0</v>
      </c>
      <c r="T35" s="593">
        <v>0</v>
      </c>
      <c r="U35" s="593">
        <v>0</v>
      </c>
      <c r="V35" s="593">
        <v>0</v>
      </c>
      <c r="W35" s="593">
        <v>0</v>
      </c>
      <c r="X35" s="593">
        <v>0</v>
      </c>
      <c r="Y35" s="593">
        <v>0</v>
      </c>
      <c r="Z35" s="593">
        <v>0</v>
      </c>
      <c r="AA35" s="593">
        <v>0</v>
      </c>
      <c r="AB35" s="593">
        <v>0</v>
      </c>
      <c r="AC35" s="593">
        <v>0</v>
      </c>
      <c r="AD35" s="595">
        <v>0</v>
      </c>
    </row>
    <row r="36" spans="2:30" x14ac:dyDescent="0.25">
      <c r="B36" s="374" t="s">
        <v>317</v>
      </c>
      <c r="C36" s="369" t="s">
        <v>510</v>
      </c>
      <c r="D36" s="592">
        <v>0</v>
      </c>
      <c r="E36" s="593">
        <v>0</v>
      </c>
      <c r="F36" s="593">
        <v>0</v>
      </c>
      <c r="G36" s="593">
        <v>0</v>
      </c>
      <c r="H36" s="593">
        <v>0</v>
      </c>
      <c r="I36" s="593">
        <v>0</v>
      </c>
      <c r="J36" s="593">
        <v>0</v>
      </c>
      <c r="K36" s="593">
        <v>0</v>
      </c>
      <c r="L36" s="593">
        <v>0</v>
      </c>
      <c r="M36" s="593">
        <v>0</v>
      </c>
      <c r="N36" s="593">
        <v>0</v>
      </c>
      <c r="O36" s="593">
        <v>0</v>
      </c>
      <c r="P36" s="593">
        <v>0</v>
      </c>
      <c r="Q36" s="593">
        <v>0</v>
      </c>
      <c r="R36" s="593">
        <v>0</v>
      </c>
      <c r="S36" s="593">
        <v>0</v>
      </c>
      <c r="T36" s="593">
        <v>0</v>
      </c>
      <c r="U36" s="593">
        <v>0</v>
      </c>
      <c r="V36" s="593">
        <v>0</v>
      </c>
      <c r="W36" s="593">
        <v>0</v>
      </c>
      <c r="X36" s="593">
        <v>0</v>
      </c>
      <c r="Y36" s="593">
        <v>0</v>
      </c>
      <c r="Z36" s="593">
        <v>0</v>
      </c>
      <c r="AA36" s="593">
        <v>0</v>
      </c>
      <c r="AB36" s="593">
        <v>0</v>
      </c>
      <c r="AC36" s="593">
        <v>0</v>
      </c>
      <c r="AD36" s="595">
        <v>0</v>
      </c>
    </row>
    <row r="37" spans="2:30" x14ac:dyDescent="0.25">
      <c r="B37" s="385">
        <v>11</v>
      </c>
      <c r="C37" s="388" t="s">
        <v>511</v>
      </c>
      <c r="D37" s="512" t="s">
        <v>351</v>
      </c>
      <c r="E37" s="513" t="s">
        <v>351</v>
      </c>
      <c r="F37" s="513" t="s">
        <v>351</v>
      </c>
      <c r="G37" s="513" t="s">
        <v>351</v>
      </c>
      <c r="H37" s="513" t="s">
        <v>351</v>
      </c>
      <c r="I37" s="513" t="s">
        <v>351</v>
      </c>
      <c r="J37" s="513" t="s">
        <v>351</v>
      </c>
      <c r="K37" s="513" t="s">
        <v>351</v>
      </c>
      <c r="L37" s="513" t="s">
        <v>351</v>
      </c>
      <c r="M37" s="513" t="s">
        <v>351</v>
      </c>
      <c r="N37" s="513" t="s">
        <v>351</v>
      </c>
      <c r="O37" s="513" t="s">
        <v>351</v>
      </c>
      <c r="P37" s="513" t="s">
        <v>351</v>
      </c>
      <c r="Q37" s="513" t="s">
        <v>351</v>
      </c>
      <c r="R37" s="513" t="s">
        <v>351</v>
      </c>
      <c r="S37" s="513" t="s">
        <v>351</v>
      </c>
      <c r="T37" s="513" t="s">
        <v>351</v>
      </c>
      <c r="U37" s="513" t="s">
        <v>351</v>
      </c>
      <c r="V37" s="513" t="s">
        <v>351</v>
      </c>
      <c r="W37" s="513" t="s">
        <v>351</v>
      </c>
      <c r="X37" s="513" t="s">
        <v>351</v>
      </c>
      <c r="Y37" s="513" t="s">
        <v>351</v>
      </c>
      <c r="Z37" s="513" t="s">
        <v>351</v>
      </c>
      <c r="AA37" s="513" t="s">
        <v>351</v>
      </c>
      <c r="AB37" s="513" t="s">
        <v>351</v>
      </c>
      <c r="AC37" s="513" t="s">
        <v>351</v>
      </c>
      <c r="AD37" s="599">
        <v>0</v>
      </c>
    </row>
    <row r="38" spans="2:30" x14ac:dyDescent="0.25">
      <c r="B38" s="378" t="s">
        <v>548</v>
      </c>
      <c r="C38" s="370" t="s">
        <v>512</v>
      </c>
      <c r="D38" s="600">
        <v>188757.60871100001</v>
      </c>
      <c r="E38" s="601">
        <v>0</v>
      </c>
      <c r="F38" s="601">
        <v>386.47249299999999</v>
      </c>
      <c r="G38" s="601">
        <v>55002.111814999997</v>
      </c>
      <c r="H38" s="601">
        <v>24490.511917</v>
      </c>
      <c r="I38" s="601">
        <v>521.83358099999998</v>
      </c>
      <c r="J38" s="601">
        <v>0</v>
      </c>
      <c r="K38" s="601">
        <v>0.67220800000000003</v>
      </c>
      <c r="L38" s="601">
        <v>3.6600000000000001E-4</v>
      </c>
      <c r="M38" s="601">
        <v>90.491061000000002</v>
      </c>
      <c r="N38" s="601">
        <v>131.93777600000001</v>
      </c>
      <c r="O38" s="601">
        <v>0</v>
      </c>
      <c r="P38" s="601">
        <v>800.704656</v>
      </c>
      <c r="Q38" s="601">
        <v>0</v>
      </c>
      <c r="R38" s="601">
        <v>0</v>
      </c>
      <c r="S38" s="601">
        <v>15480.637457000001</v>
      </c>
      <c r="T38" s="601">
        <v>0</v>
      </c>
      <c r="U38" s="601">
        <v>0</v>
      </c>
      <c r="V38" s="601">
        <v>0</v>
      </c>
      <c r="W38" s="601">
        <v>620.86553800000002</v>
      </c>
      <c r="X38" s="601">
        <v>829.881978</v>
      </c>
      <c r="Y38" s="601">
        <v>0</v>
      </c>
      <c r="Z38" s="601">
        <v>0</v>
      </c>
      <c r="AA38" s="601">
        <v>0</v>
      </c>
      <c r="AB38" s="601">
        <v>0.11393499999999999</v>
      </c>
      <c r="AC38" s="601">
        <v>287113.84349100001</v>
      </c>
      <c r="AD38" s="602"/>
    </row>
    <row r="43" spans="2:30" x14ac:dyDescent="0.25">
      <c r="D43" s="379"/>
    </row>
  </sheetData>
  <mergeCells count="4">
    <mergeCell ref="C4:C6"/>
    <mergeCell ref="D4:AB4"/>
    <mergeCell ref="AC4:AC5"/>
    <mergeCell ref="AD4:AD5"/>
  </mergeCells>
  <pageMargins left="0.7" right="0.7" top="0.78740157499999996" bottom="0.78740157499999996" header="0.3" footer="0.3"/>
  <pageSetup paperSize="9" scale="1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BF060-2353-4CCC-8E1C-015375178D15}">
  <sheetPr>
    <tabColor rgb="FF00A976"/>
  </sheetPr>
  <dimension ref="B2:T71"/>
  <sheetViews>
    <sheetView tabSelected="1" zoomScaleNormal="100" workbookViewId="0">
      <selection activeCell="L20" sqref="L20"/>
    </sheetView>
  </sheetViews>
  <sheetFormatPr defaultRowHeight="15" x14ac:dyDescent="0.25"/>
  <cols>
    <col min="1" max="1" width="9" style="1269"/>
    <col min="2" max="2" width="16.75" style="1269" customWidth="1"/>
    <col min="3" max="3" width="16.875" style="1269" customWidth="1"/>
    <col min="4" max="5" width="15.625" style="1269" customWidth="1"/>
    <col min="6" max="6" width="15.625" style="1273" customWidth="1"/>
    <col min="7" max="7" width="15.625" style="1269" customWidth="1"/>
    <col min="8" max="8" width="15.625" style="1273" customWidth="1"/>
    <col min="9" max="9" width="15.625" style="1269" customWidth="1"/>
    <col min="10" max="10" width="15.625" style="1272" customWidth="1"/>
    <col min="11" max="11" width="15.625" style="1271" customWidth="1"/>
    <col min="12" max="12" width="15.625" style="1269" customWidth="1"/>
    <col min="13" max="13" width="15.625" style="1270" customWidth="1"/>
    <col min="14" max="15" width="15.625" style="1269" customWidth="1"/>
    <col min="16" max="16" width="0.125" style="1269" customWidth="1"/>
    <col min="17" max="20" width="9" style="1269" hidden="1" customWidth="1"/>
    <col min="21" max="16384" width="9" style="1269"/>
  </cols>
  <sheetData>
    <row r="2" spans="2:20" ht="20.25" x14ac:dyDescent="0.3">
      <c r="B2" s="1307" t="s">
        <v>1386</v>
      </c>
      <c r="C2" s="1307"/>
      <c r="D2" s="1307"/>
      <c r="E2" s="1307"/>
      <c r="F2" s="1307"/>
      <c r="G2" s="1307"/>
      <c r="H2" s="1307"/>
      <c r="I2" s="1307"/>
      <c r="J2" s="1307"/>
      <c r="K2" s="1307"/>
      <c r="L2" s="1307"/>
      <c r="M2" s="1307"/>
      <c r="N2" s="1307"/>
      <c r="O2" s="1307"/>
      <c r="P2" s="1307"/>
      <c r="Q2" s="1307"/>
      <c r="R2" s="1307"/>
      <c r="S2" s="1307"/>
      <c r="T2" s="1307"/>
    </row>
    <row r="4" spans="2:20" ht="75" x14ac:dyDescent="0.25">
      <c r="B4" s="1308" t="s">
        <v>54</v>
      </c>
      <c r="C4" s="1293" t="s">
        <v>1385</v>
      </c>
      <c r="D4" s="1293" t="s">
        <v>1382</v>
      </c>
      <c r="E4" s="1293" t="s">
        <v>1384</v>
      </c>
      <c r="F4" s="1297" t="s">
        <v>1380</v>
      </c>
      <c r="G4" s="1293" t="s">
        <v>1379</v>
      </c>
      <c r="H4" s="1297" t="s">
        <v>925</v>
      </c>
      <c r="I4" s="1293" t="s">
        <v>926</v>
      </c>
      <c r="J4" s="1296" t="s">
        <v>927</v>
      </c>
      <c r="K4" s="1295" t="s">
        <v>928</v>
      </c>
      <c r="L4" s="1293" t="s">
        <v>1383</v>
      </c>
      <c r="M4" s="1294" t="s">
        <v>929</v>
      </c>
      <c r="N4" s="1293" t="s">
        <v>1376</v>
      </c>
      <c r="O4" s="1293" t="s">
        <v>1375</v>
      </c>
    </row>
    <row r="5" spans="2:20" x14ac:dyDescent="0.25">
      <c r="B5" s="1306" t="s">
        <v>607</v>
      </c>
      <c r="C5" s="1287"/>
      <c r="D5" s="1287" t="s">
        <v>55</v>
      </c>
      <c r="E5" s="1287" t="s">
        <v>56</v>
      </c>
      <c r="F5" s="1291" t="s">
        <v>57</v>
      </c>
      <c r="G5" s="1287" t="s">
        <v>58</v>
      </c>
      <c r="H5" s="1291" t="s">
        <v>59</v>
      </c>
      <c r="I5" s="1287" t="s">
        <v>206</v>
      </c>
      <c r="J5" s="1288" t="s">
        <v>230</v>
      </c>
      <c r="K5" s="1290" t="s">
        <v>288</v>
      </c>
      <c r="L5" s="1287" t="s">
        <v>432</v>
      </c>
      <c r="M5" s="1305" t="s">
        <v>433</v>
      </c>
      <c r="N5" s="1287" t="s">
        <v>434</v>
      </c>
      <c r="O5" s="1287" t="s">
        <v>435</v>
      </c>
    </row>
    <row r="6" spans="2:20" x14ac:dyDescent="0.25">
      <c r="B6" s="1286" t="s">
        <v>372</v>
      </c>
      <c r="C6" s="1284"/>
      <c r="D6" s="1283"/>
      <c r="E6" s="1283"/>
      <c r="F6" s="1282"/>
      <c r="G6" s="1283"/>
      <c r="H6" s="1282"/>
      <c r="I6" s="1283"/>
      <c r="J6" s="1281"/>
      <c r="K6" s="1280"/>
      <c r="L6" s="1283"/>
      <c r="M6" s="1279"/>
      <c r="N6" s="1283"/>
      <c r="O6" s="1283"/>
    </row>
    <row r="7" spans="2:20" x14ac:dyDescent="0.25">
      <c r="B7" s="1309"/>
      <c r="C7" s="1310" t="s">
        <v>932</v>
      </c>
      <c r="D7" s="1311">
        <v>14963.201719999999</v>
      </c>
      <c r="E7" s="1311">
        <v>8660.5954810000003</v>
      </c>
      <c r="F7" s="1312">
        <v>0.41316857364600001</v>
      </c>
      <c r="G7" s="1311">
        <v>20257.478712</v>
      </c>
      <c r="H7" s="1311">
        <v>0</v>
      </c>
      <c r="I7" s="1311">
        <v>316</v>
      </c>
      <c r="J7" s="1311">
        <v>0</v>
      </c>
      <c r="K7" s="1313">
        <v>3</v>
      </c>
      <c r="L7" s="1311">
        <v>4038.1913760000002</v>
      </c>
      <c r="M7" s="1312">
        <v>0.19934323700000001</v>
      </c>
      <c r="N7" s="1311">
        <v>6.3591530000000001</v>
      </c>
      <c r="O7" s="1311">
        <v>-12.813511</v>
      </c>
    </row>
    <row r="8" spans="2:20" x14ac:dyDescent="0.25">
      <c r="B8" s="1309" t="s">
        <v>351</v>
      </c>
      <c r="C8" s="1314" t="s">
        <v>1372</v>
      </c>
      <c r="D8" s="1311">
        <v>7458.3185110000004</v>
      </c>
      <c r="E8" s="1311">
        <v>4774.4471640000002</v>
      </c>
      <c r="F8" s="1312">
        <v>0.40372324246500002</v>
      </c>
      <c r="G8" s="1311">
        <v>11139.512954</v>
      </c>
      <c r="H8" s="1311">
        <v>0</v>
      </c>
      <c r="I8" s="1311">
        <v>159</v>
      </c>
      <c r="J8" s="1311">
        <v>0</v>
      </c>
      <c r="K8" s="1313">
        <v>3</v>
      </c>
      <c r="L8" s="1311">
        <v>1931.9186400000001</v>
      </c>
      <c r="M8" s="1312">
        <v>0.173429363</v>
      </c>
      <c r="N8" s="1311">
        <v>2.741028</v>
      </c>
      <c r="O8" s="1311">
        <v>-7.560791</v>
      </c>
    </row>
    <row r="9" spans="2:20" x14ac:dyDescent="0.25">
      <c r="B9" s="1309" t="s">
        <v>351</v>
      </c>
      <c r="C9" s="1314" t="s">
        <v>1371</v>
      </c>
      <c r="D9" s="1311">
        <v>7504.8832089999996</v>
      </c>
      <c r="E9" s="1311">
        <v>3886.1483170000001</v>
      </c>
      <c r="F9" s="1312">
        <v>0.42477292607799999</v>
      </c>
      <c r="G9" s="1311">
        <v>9117.9657580000003</v>
      </c>
      <c r="H9" s="1311">
        <v>0</v>
      </c>
      <c r="I9" s="1311">
        <v>157</v>
      </c>
      <c r="J9" s="1311">
        <v>0</v>
      </c>
      <c r="K9" s="1313">
        <v>3</v>
      </c>
      <c r="L9" s="1311">
        <v>2106.2727359999999</v>
      </c>
      <c r="M9" s="1312">
        <v>0.23100248400000001</v>
      </c>
      <c r="N9" s="1311">
        <v>3.618125</v>
      </c>
      <c r="O9" s="1311">
        <v>-5.2527200000000001</v>
      </c>
    </row>
    <row r="10" spans="2:20" x14ac:dyDescent="0.25">
      <c r="B10" s="1309" t="s">
        <v>351</v>
      </c>
      <c r="C10" s="1310" t="s">
        <v>933</v>
      </c>
      <c r="D10" s="1311">
        <v>15936.771143</v>
      </c>
      <c r="E10" s="1311">
        <v>6858.5339199999999</v>
      </c>
      <c r="F10" s="1312">
        <v>0.49615049017399998</v>
      </c>
      <c r="G10" s="1311">
        <v>20383.483483</v>
      </c>
      <c r="H10" s="1311">
        <v>0</v>
      </c>
      <c r="I10" s="1311">
        <v>643</v>
      </c>
      <c r="J10" s="1311">
        <v>0</v>
      </c>
      <c r="K10" s="1313">
        <v>3</v>
      </c>
      <c r="L10" s="1311">
        <v>5154.9919540000001</v>
      </c>
      <c r="M10" s="1312">
        <v>0.25290044099999998</v>
      </c>
      <c r="N10" s="1311">
        <v>10.981320999999999</v>
      </c>
      <c r="O10" s="1311">
        <v>-44.719749</v>
      </c>
    </row>
    <row r="11" spans="2:20" x14ac:dyDescent="0.25">
      <c r="B11" s="1309" t="s">
        <v>351</v>
      </c>
      <c r="C11" s="1310" t="s">
        <v>934</v>
      </c>
      <c r="D11" s="1311">
        <v>37420.960567000002</v>
      </c>
      <c r="E11" s="1311">
        <v>14228.981287000001</v>
      </c>
      <c r="F11" s="1312">
        <v>0.38859015312799999</v>
      </c>
      <c r="G11" s="1311">
        <v>42517.841817</v>
      </c>
      <c r="H11" s="1311">
        <v>0</v>
      </c>
      <c r="I11" s="1311">
        <v>1824</v>
      </c>
      <c r="J11" s="1311">
        <v>0</v>
      </c>
      <c r="K11" s="1313">
        <v>3</v>
      </c>
      <c r="L11" s="1311">
        <v>14714.219711</v>
      </c>
      <c r="M11" s="1312">
        <v>0.34607165099999998</v>
      </c>
      <c r="N11" s="1311">
        <v>41.776544999999999</v>
      </c>
      <c r="O11" s="1311">
        <v>-134.84575699999999</v>
      </c>
    </row>
    <row r="12" spans="2:20" x14ac:dyDescent="0.25">
      <c r="B12" s="1309" t="s">
        <v>351</v>
      </c>
      <c r="C12" s="1310" t="s">
        <v>935</v>
      </c>
      <c r="D12" s="1311">
        <v>19121.466638000002</v>
      </c>
      <c r="E12" s="1311">
        <v>7364.9679310000001</v>
      </c>
      <c r="F12" s="1312">
        <v>0.37175162616599999</v>
      </c>
      <c r="G12" s="1311">
        <v>21832.967884000002</v>
      </c>
      <c r="H12" s="1311">
        <v>0</v>
      </c>
      <c r="I12" s="1311">
        <v>1504</v>
      </c>
      <c r="J12" s="1311">
        <v>0</v>
      </c>
      <c r="K12" s="1313">
        <v>3</v>
      </c>
      <c r="L12" s="1311">
        <v>9332.9605539999993</v>
      </c>
      <c r="M12" s="1312">
        <v>0.42747099700000002</v>
      </c>
      <c r="N12" s="1311">
        <v>38.114663</v>
      </c>
      <c r="O12" s="1311">
        <v>-84.612331999999995</v>
      </c>
    </row>
    <row r="13" spans="2:20" x14ac:dyDescent="0.25">
      <c r="B13" s="1309" t="s">
        <v>351</v>
      </c>
      <c r="C13" s="1310" t="s">
        <v>936</v>
      </c>
      <c r="D13" s="1311">
        <v>98047.354403000005</v>
      </c>
      <c r="E13" s="1311">
        <v>15319.897448</v>
      </c>
      <c r="F13" s="1312">
        <v>0.360191866794</v>
      </c>
      <c r="G13" s="1311">
        <v>102363.982248</v>
      </c>
      <c r="H13" s="1311">
        <v>0</v>
      </c>
      <c r="I13" s="1311">
        <v>5689</v>
      </c>
      <c r="J13" s="1311">
        <v>0</v>
      </c>
      <c r="K13" s="1313">
        <v>3</v>
      </c>
      <c r="L13" s="1311">
        <v>49966.382141000002</v>
      </c>
      <c r="M13" s="1312">
        <v>0.488124642</v>
      </c>
      <c r="N13" s="1311">
        <v>327.70621899999998</v>
      </c>
      <c r="O13" s="1311">
        <v>-505.21005400000001</v>
      </c>
    </row>
    <row r="14" spans="2:20" x14ac:dyDescent="0.25">
      <c r="B14" s="1309" t="s">
        <v>351</v>
      </c>
      <c r="C14" s="1314" t="s">
        <v>1370</v>
      </c>
      <c r="D14" s="1311">
        <v>76692.386568000002</v>
      </c>
      <c r="E14" s="1311">
        <v>11521.634011</v>
      </c>
      <c r="F14" s="1312">
        <v>0.34609141107899999</v>
      </c>
      <c r="G14" s="1311">
        <v>80267.357331000007</v>
      </c>
      <c r="H14" s="1311">
        <v>0</v>
      </c>
      <c r="I14" s="1311">
        <v>4349</v>
      </c>
      <c r="J14" s="1311">
        <v>0</v>
      </c>
      <c r="K14" s="1313">
        <v>3</v>
      </c>
      <c r="L14" s="1311">
        <v>37970.027450000001</v>
      </c>
      <c r="M14" s="1312">
        <v>0.47304444400000001</v>
      </c>
      <c r="N14" s="1311">
        <v>221.477587</v>
      </c>
      <c r="O14" s="1311">
        <v>-373.38148899999999</v>
      </c>
    </row>
    <row r="15" spans="2:20" x14ac:dyDescent="0.25">
      <c r="B15" s="1309" t="s">
        <v>351</v>
      </c>
      <c r="C15" s="1314" t="s">
        <v>1369</v>
      </c>
      <c r="D15" s="1311">
        <v>21354.967833999999</v>
      </c>
      <c r="E15" s="1311">
        <v>3798.2634370000001</v>
      </c>
      <c r="F15" s="1312">
        <v>0.40296412123300002</v>
      </c>
      <c r="G15" s="1311">
        <v>22096.624917000001</v>
      </c>
      <c r="H15" s="1311">
        <v>0</v>
      </c>
      <c r="I15" s="1311">
        <v>1340</v>
      </c>
      <c r="J15" s="1311">
        <v>0</v>
      </c>
      <c r="K15" s="1313">
        <v>3</v>
      </c>
      <c r="L15" s="1311">
        <v>11996.354691</v>
      </c>
      <c r="M15" s="1312">
        <v>0.54290439099999999</v>
      </c>
      <c r="N15" s="1311">
        <v>106.228632</v>
      </c>
      <c r="O15" s="1311">
        <v>-131.828565</v>
      </c>
    </row>
    <row r="16" spans="2:20" x14ac:dyDescent="0.25">
      <c r="B16" s="1309" t="s">
        <v>351</v>
      </c>
      <c r="C16" s="1310" t="s">
        <v>937</v>
      </c>
      <c r="D16" s="1311">
        <v>27424.623775</v>
      </c>
      <c r="E16" s="1311">
        <v>4961.8276040000001</v>
      </c>
      <c r="F16" s="1312">
        <v>0.30219607535100002</v>
      </c>
      <c r="G16" s="1311">
        <v>27605.715906000001</v>
      </c>
      <c r="H16" s="1311">
        <v>0</v>
      </c>
      <c r="I16" s="1311">
        <v>4877</v>
      </c>
      <c r="J16" s="1311">
        <v>0</v>
      </c>
      <c r="K16" s="1313">
        <v>3</v>
      </c>
      <c r="L16" s="1311">
        <v>17020.194585000001</v>
      </c>
      <c r="M16" s="1312">
        <v>0.61654603100000005</v>
      </c>
      <c r="N16" s="1311">
        <v>298.72152999999997</v>
      </c>
      <c r="O16" s="1311">
        <v>-655.97869700000001</v>
      </c>
    </row>
    <row r="17" spans="2:15" x14ac:dyDescent="0.25">
      <c r="B17" s="1309" t="s">
        <v>351</v>
      </c>
      <c r="C17" s="1314" t="s">
        <v>1368</v>
      </c>
      <c r="D17" s="1311">
        <v>19002.586888999998</v>
      </c>
      <c r="E17" s="1311">
        <v>4260.298976</v>
      </c>
      <c r="F17" s="1312">
        <v>0.30076814176599997</v>
      </c>
      <c r="G17" s="1311">
        <v>20293.084895</v>
      </c>
      <c r="H17" s="1311">
        <v>0</v>
      </c>
      <c r="I17" s="1311">
        <v>4136</v>
      </c>
      <c r="J17" s="1311">
        <v>0</v>
      </c>
      <c r="K17" s="1313">
        <v>3</v>
      </c>
      <c r="L17" s="1311">
        <v>12437.996166000001</v>
      </c>
      <c r="M17" s="1312">
        <v>0.61291795900000001</v>
      </c>
      <c r="N17" s="1311">
        <v>173.76471900000001</v>
      </c>
      <c r="O17" s="1311">
        <v>-532.83528799999999</v>
      </c>
    </row>
    <row r="18" spans="2:15" x14ac:dyDescent="0.25">
      <c r="B18" s="1309" t="s">
        <v>351</v>
      </c>
      <c r="C18" s="1314" t="s">
        <v>1367</v>
      </c>
      <c r="D18" s="1311">
        <v>8422.0368859999999</v>
      </c>
      <c r="E18" s="1311">
        <v>701.52862900000002</v>
      </c>
      <c r="F18" s="1312">
        <v>0.310867744246</v>
      </c>
      <c r="G18" s="1311">
        <v>7312.6310110000004</v>
      </c>
      <c r="H18" s="1311">
        <v>0</v>
      </c>
      <c r="I18" s="1311">
        <v>741</v>
      </c>
      <c r="J18" s="1311">
        <v>0</v>
      </c>
      <c r="K18" s="1313">
        <v>3</v>
      </c>
      <c r="L18" s="1311">
        <v>4582.1984190000003</v>
      </c>
      <c r="M18" s="1312">
        <v>0.62661419799999996</v>
      </c>
      <c r="N18" s="1311">
        <v>124.956811</v>
      </c>
      <c r="O18" s="1311">
        <v>-123.14340900000001</v>
      </c>
    </row>
    <row r="19" spans="2:15" x14ac:dyDescent="0.25">
      <c r="B19" s="1309" t="s">
        <v>351</v>
      </c>
      <c r="C19" s="1310" t="s">
        <v>938</v>
      </c>
      <c r="D19" s="1311">
        <v>5538.6080480000001</v>
      </c>
      <c r="E19" s="1311">
        <v>716.08979599999998</v>
      </c>
      <c r="F19" s="1312">
        <v>0.393182442927</v>
      </c>
      <c r="G19" s="1311">
        <v>5108.8126780000002</v>
      </c>
      <c r="H19" s="1311">
        <v>0</v>
      </c>
      <c r="I19" s="1311">
        <v>703</v>
      </c>
      <c r="J19" s="1311">
        <v>0</v>
      </c>
      <c r="K19" s="1313">
        <v>3</v>
      </c>
      <c r="L19" s="1311">
        <v>4390.7690359999997</v>
      </c>
      <c r="M19" s="1312">
        <v>0.85944999600000005</v>
      </c>
      <c r="N19" s="1311">
        <v>355.57518800000003</v>
      </c>
      <c r="O19" s="1311">
        <v>-417.11042200000003</v>
      </c>
    </row>
    <row r="20" spans="2:15" x14ac:dyDescent="0.25">
      <c r="B20" s="1309" t="s">
        <v>351</v>
      </c>
      <c r="C20" s="1314" t="s">
        <v>1366</v>
      </c>
      <c r="D20" s="1311">
        <v>2194.329338</v>
      </c>
      <c r="E20" s="1311">
        <v>369.85842700000001</v>
      </c>
      <c r="F20" s="1312">
        <v>0.24455098800899999</v>
      </c>
      <c r="G20" s="1311">
        <v>2022.3721619999999</v>
      </c>
      <c r="H20" s="1311">
        <v>0</v>
      </c>
      <c r="I20" s="1311">
        <v>227</v>
      </c>
      <c r="J20" s="1311">
        <v>0</v>
      </c>
      <c r="K20" s="1313">
        <v>3</v>
      </c>
      <c r="L20" s="1311">
        <v>1400.1642690000001</v>
      </c>
      <c r="M20" s="1312">
        <v>0.69233758999999995</v>
      </c>
      <c r="N20" s="1311">
        <v>70.643927000000005</v>
      </c>
      <c r="O20" s="1311">
        <v>-48.012030000000003</v>
      </c>
    </row>
    <row r="21" spans="2:15" x14ac:dyDescent="0.25">
      <c r="B21" s="1309" t="s">
        <v>351</v>
      </c>
      <c r="C21" s="1314" t="s">
        <v>1365</v>
      </c>
      <c r="D21" s="1311">
        <v>2251.9720069999998</v>
      </c>
      <c r="E21" s="1311">
        <v>345.37932499999999</v>
      </c>
      <c r="F21" s="1312">
        <v>0.55233148083700001</v>
      </c>
      <c r="G21" s="1311">
        <v>1996.7273279999999</v>
      </c>
      <c r="H21" s="1311">
        <v>0</v>
      </c>
      <c r="I21" s="1311">
        <v>404</v>
      </c>
      <c r="J21" s="1311">
        <v>0</v>
      </c>
      <c r="K21" s="1313">
        <v>3</v>
      </c>
      <c r="L21" s="1311">
        <v>2444.792191</v>
      </c>
      <c r="M21" s="1312">
        <v>1.224399625</v>
      </c>
      <c r="N21" s="1311">
        <v>144.94335100000001</v>
      </c>
      <c r="O21" s="1311">
        <v>-350.54112199999997</v>
      </c>
    </row>
    <row r="22" spans="2:15" x14ac:dyDescent="0.25">
      <c r="B22" s="1309" t="s">
        <v>351</v>
      </c>
      <c r="C22" s="1314" t="s">
        <v>1364</v>
      </c>
      <c r="D22" s="1311">
        <v>1092.306703</v>
      </c>
      <c r="E22" s="1311">
        <v>0.85204500000000005</v>
      </c>
      <c r="F22" s="1312">
        <v>0.4</v>
      </c>
      <c r="G22" s="1311">
        <v>1089.7131870000001</v>
      </c>
      <c r="H22" s="1311">
        <v>0</v>
      </c>
      <c r="I22" s="1311">
        <v>72</v>
      </c>
      <c r="J22" s="1311">
        <v>0</v>
      </c>
      <c r="K22" s="1313">
        <v>3</v>
      </c>
      <c r="L22" s="1311">
        <v>545.81257600000004</v>
      </c>
      <c r="M22" s="1312">
        <v>0.50087727900000001</v>
      </c>
      <c r="N22" s="1311">
        <v>139.98791</v>
      </c>
      <c r="O22" s="1311">
        <v>-18.557269999999999</v>
      </c>
    </row>
    <row r="23" spans="2:15" x14ac:dyDescent="0.25">
      <c r="B23" s="1315" t="s">
        <v>351</v>
      </c>
      <c r="C23" s="1310" t="s">
        <v>939</v>
      </c>
      <c r="D23" s="1311">
        <v>4716.5737740000004</v>
      </c>
      <c r="E23" s="1311">
        <v>838.29720799999996</v>
      </c>
      <c r="F23" s="1312">
        <v>0.32968490853100002</v>
      </c>
      <c r="G23" s="1311">
        <v>4484.9955030000001</v>
      </c>
      <c r="H23" s="1311">
        <v>0</v>
      </c>
      <c r="I23" s="1311">
        <v>704</v>
      </c>
      <c r="J23" s="1311">
        <v>0</v>
      </c>
      <c r="K23" s="1313">
        <v>3</v>
      </c>
      <c r="L23" s="1311">
        <v>0</v>
      </c>
      <c r="M23" s="1312">
        <v>0</v>
      </c>
      <c r="N23" s="1311">
        <v>1281.1231479999999</v>
      </c>
      <c r="O23" s="1311">
        <v>-1071.8768640000001</v>
      </c>
    </row>
    <row r="24" spans="2:15" x14ac:dyDescent="0.25">
      <c r="B24" s="1316" t="s">
        <v>1363</v>
      </c>
      <c r="C24" s="1317"/>
      <c r="D24" s="1318">
        <v>223169.56006799999</v>
      </c>
      <c r="E24" s="1318">
        <v>58949.190674999991</v>
      </c>
      <c r="F24" s="1319">
        <v>0.39</v>
      </c>
      <c r="G24" s="1318">
        <v>244555.278231</v>
      </c>
      <c r="H24" s="1334">
        <v>0</v>
      </c>
      <c r="I24" s="1318">
        <v>16260</v>
      </c>
      <c r="J24" s="1334">
        <v>0</v>
      </c>
      <c r="K24" s="1313">
        <v>23</v>
      </c>
      <c r="L24" s="1318">
        <v>104617.70935700001</v>
      </c>
      <c r="M24" s="1320">
        <v>0.42811180999999998</v>
      </c>
      <c r="N24" s="1318">
        <v>2360.357767</v>
      </c>
      <c r="O24" s="1311">
        <v>-2927.1673860000001</v>
      </c>
    </row>
    <row r="25" spans="2:15" x14ac:dyDescent="0.25">
      <c r="B25" s="1299"/>
      <c r="C25" s="1299"/>
      <c r="D25" s="1321"/>
      <c r="E25" s="1304"/>
      <c r="F25" s="1303"/>
      <c r="G25" s="1299"/>
      <c r="H25" s="1303"/>
      <c r="I25" s="1299"/>
      <c r="J25" s="1302"/>
      <c r="K25" s="1301"/>
      <c r="L25" s="1299"/>
      <c r="M25" s="1300"/>
      <c r="N25" s="1299"/>
      <c r="O25" s="1299"/>
    </row>
    <row r="26" spans="2:15" x14ac:dyDescent="0.25">
      <c r="B26" s="1299"/>
      <c r="C26" s="1299"/>
      <c r="D26" s="1299"/>
      <c r="E26" s="1299"/>
      <c r="F26" s="1303"/>
      <c r="G26" s="1299"/>
      <c r="H26" s="1303"/>
      <c r="I26" s="1299"/>
      <c r="J26" s="1302"/>
      <c r="K26" s="1301"/>
      <c r="L26" s="1299"/>
      <c r="M26" s="1300"/>
      <c r="N26" s="1299"/>
      <c r="O26" s="1299"/>
    </row>
    <row r="27" spans="2:15" x14ac:dyDescent="0.25">
      <c r="B27" s="1322"/>
      <c r="C27" s="1322"/>
      <c r="D27" s="1322"/>
      <c r="E27" s="1322"/>
      <c r="F27" s="1323"/>
      <c r="G27" s="1322"/>
      <c r="H27" s="1323"/>
      <c r="I27" s="1322"/>
      <c r="J27" s="1324"/>
      <c r="K27" s="1325"/>
      <c r="L27" s="1322"/>
      <c r="M27" s="1326"/>
      <c r="N27" s="1322"/>
      <c r="O27" s="1322"/>
    </row>
    <row r="28" spans="2:15" ht="75" x14ac:dyDescent="0.25">
      <c r="B28" s="1298" t="s">
        <v>582</v>
      </c>
      <c r="C28" s="1293" t="s">
        <v>924</v>
      </c>
      <c r="D28" s="1293" t="s">
        <v>1382</v>
      </c>
      <c r="E28" s="1293" t="s">
        <v>1381</v>
      </c>
      <c r="F28" s="1297" t="s">
        <v>1380</v>
      </c>
      <c r="G28" s="1293" t="s">
        <v>1379</v>
      </c>
      <c r="H28" s="1297" t="s">
        <v>925</v>
      </c>
      <c r="I28" s="1293" t="s">
        <v>926</v>
      </c>
      <c r="J28" s="1296" t="s">
        <v>927</v>
      </c>
      <c r="K28" s="1295" t="s">
        <v>1378</v>
      </c>
      <c r="L28" s="1293" t="s">
        <v>1377</v>
      </c>
      <c r="M28" s="1294" t="s">
        <v>929</v>
      </c>
      <c r="N28" s="1293" t="s">
        <v>1376</v>
      </c>
      <c r="O28" s="1293" t="s">
        <v>1375</v>
      </c>
    </row>
    <row r="29" spans="2:15" x14ac:dyDescent="0.25">
      <c r="B29" s="1292"/>
      <c r="C29" s="1287"/>
      <c r="D29" s="1287" t="s">
        <v>55</v>
      </c>
      <c r="E29" s="1287" t="s">
        <v>56</v>
      </c>
      <c r="F29" s="1287" t="s">
        <v>57</v>
      </c>
      <c r="G29" s="1291" t="s">
        <v>58</v>
      </c>
      <c r="H29" s="1287" t="s">
        <v>59</v>
      </c>
      <c r="I29" s="1291" t="s">
        <v>206</v>
      </c>
      <c r="J29" s="1287" t="s">
        <v>230</v>
      </c>
      <c r="K29" s="1288" t="s">
        <v>288</v>
      </c>
      <c r="L29" s="1290" t="s">
        <v>432</v>
      </c>
      <c r="M29" s="1289" t="s">
        <v>433</v>
      </c>
      <c r="N29" s="1288" t="s">
        <v>434</v>
      </c>
      <c r="O29" s="1287" t="s">
        <v>435</v>
      </c>
    </row>
    <row r="30" spans="2:15" x14ac:dyDescent="0.25">
      <c r="B30" s="1286" t="s">
        <v>1374</v>
      </c>
      <c r="C30" s="1284"/>
      <c r="D30" s="1283"/>
      <c r="E30" s="1283"/>
      <c r="F30" s="1282"/>
      <c r="G30" s="1283"/>
      <c r="H30" s="1282"/>
      <c r="I30" s="1283"/>
      <c r="J30" s="1281"/>
      <c r="K30" s="1280"/>
      <c r="L30" s="1283"/>
      <c r="M30" s="1279"/>
      <c r="N30" s="1283"/>
      <c r="O30" s="1283"/>
    </row>
    <row r="31" spans="2:15" x14ac:dyDescent="0.25">
      <c r="B31" s="1327"/>
      <c r="C31" s="1310" t="s">
        <v>932</v>
      </c>
      <c r="D31" s="1311">
        <v>5750.9492090000003</v>
      </c>
      <c r="E31" s="1311">
        <v>1903.8702330000001</v>
      </c>
      <c r="F31" s="1312">
        <v>0.69144791984200005</v>
      </c>
      <c r="G31" s="1311">
        <v>7067.3763209999997</v>
      </c>
      <c r="H31" s="1328">
        <v>1E-3</v>
      </c>
      <c r="I31" s="1311">
        <v>15515</v>
      </c>
      <c r="J31" s="1312">
        <v>8.5400000000000004E-2</v>
      </c>
      <c r="K31" s="1311">
        <v>0</v>
      </c>
      <c r="L31" s="1311">
        <v>143.284156</v>
      </c>
      <c r="M31" s="1312">
        <v>2.0274024000000002E-2</v>
      </c>
      <c r="N31" s="1311">
        <v>0.60793799999999998</v>
      </c>
      <c r="O31" s="1311">
        <v>-0.66102000000000005</v>
      </c>
    </row>
    <row r="32" spans="2:15" x14ac:dyDescent="0.25">
      <c r="B32" s="1309"/>
      <c r="C32" s="1314" t="s">
        <v>1372</v>
      </c>
      <c r="D32" s="1311">
        <v>3265.9475109999998</v>
      </c>
      <c r="E32" s="1311">
        <v>1024.1335650000001</v>
      </c>
      <c r="F32" s="1312">
        <v>0.66573410040299996</v>
      </c>
      <c r="G32" s="1311">
        <v>3947.7481480000001</v>
      </c>
      <c r="H32" s="1328">
        <v>8.0000000000000004E-4</v>
      </c>
      <c r="I32" s="1311">
        <v>8704</v>
      </c>
      <c r="J32" s="1312">
        <v>7.7499999999999999E-2</v>
      </c>
      <c r="K32" s="1311">
        <v>0</v>
      </c>
      <c r="L32" s="1311">
        <v>60.766258000000001</v>
      </c>
      <c r="M32" s="1312">
        <v>1.5392638E-2</v>
      </c>
      <c r="N32" s="1311">
        <v>0.243122</v>
      </c>
      <c r="O32" s="1311">
        <v>-0.221942</v>
      </c>
    </row>
    <row r="33" spans="2:15" x14ac:dyDescent="0.25">
      <c r="B33" s="1309"/>
      <c r="C33" s="1314" t="s">
        <v>1371</v>
      </c>
      <c r="D33" s="1311">
        <v>2485.001698</v>
      </c>
      <c r="E33" s="1311">
        <v>879.73666800000001</v>
      </c>
      <c r="F33" s="1312">
        <v>0.72138231559099997</v>
      </c>
      <c r="G33" s="1311">
        <v>3119.6281730000001</v>
      </c>
      <c r="H33" s="1328">
        <v>1.1999999999999999E-3</v>
      </c>
      <c r="I33" s="1311">
        <v>6811</v>
      </c>
      <c r="J33" s="1312">
        <v>9.5299999999999996E-2</v>
      </c>
      <c r="K33" s="1311">
        <v>0</v>
      </c>
      <c r="L33" s="1311">
        <v>82.517898000000002</v>
      </c>
      <c r="M33" s="1312">
        <v>2.6451196999999999E-2</v>
      </c>
      <c r="N33" s="1311">
        <v>0.36481599999999997</v>
      </c>
      <c r="O33" s="1311">
        <v>-0.43907800000000002</v>
      </c>
    </row>
    <row r="34" spans="2:15" x14ac:dyDescent="0.25">
      <c r="B34" s="1309"/>
      <c r="C34" s="1310" t="s">
        <v>933</v>
      </c>
      <c r="D34" s="1311">
        <v>2285.3073770000001</v>
      </c>
      <c r="E34" s="1311">
        <v>561.47388000000001</v>
      </c>
      <c r="F34" s="1312">
        <v>0.71572089534799999</v>
      </c>
      <c r="G34" s="1311">
        <v>2687.1659650000001</v>
      </c>
      <c r="H34" s="1328">
        <v>1.9E-3</v>
      </c>
      <c r="I34" s="1311">
        <v>4827</v>
      </c>
      <c r="J34" s="1312">
        <v>0.1116</v>
      </c>
      <c r="K34" s="1311">
        <v>0</v>
      </c>
      <c r="L34" s="1311">
        <v>117.413853</v>
      </c>
      <c r="M34" s="1312">
        <v>4.3694306000000002E-2</v>
      </c>
      <c r="N34" s="1311">
        <v>0.57989199999999996</v>
      </c>
      <c r="O34" s="1311">
        <v>-4.7843179999999998</v>
      </c>
    </row>
    <row r="35" spans="2:15" x14ac:dyDescent="0.25">
      <c r="B35" s="1309"/>
      <c r="C35" s="1310" t="s">
        <v>934</v>
      </c>
      <c r="D35" s="1311">
        <v>5144.3945439999998</v>
      </c>
      <c r="E35" s="1311">
        <v>533.14655000000005</v>
      </c>
      <c r="F35" s="1312">
        <v>0.77598596747699999</v>
      </c>
      <c r="G35" s="1311">
        <v>5558.1087850000004</v>
      </c>
      <c r="H35" s="1328">
        <v>4.0000000000000001E-3</v>
      </c>
      <c r="I35" s="1311">
        <v>9296</v>
      </c>
      <c r="J35" s="1312">
        <v>0.1031</v>
      </c>
      <c r="K35" s="1311">
        <v>0</v>
      </c>
      <c r="L35" s="1311">
        <v>376.23635100000001</v>
      </c>
      <c r="M35" s="1312">
        <v>6.7691432999999995E-2</v>
      </c>
      <c r="N35" s="1311">
        <v>2.2674319999999999</v>
      </c>
      <c r="O35" s="1311">
        <v>-9.3373840000000001</v>
      </c>
    </row>
    <row r="36" spans="2:15" x14ac:dyDescent="0.25">
      <c r="B36" s="1309"/>
      <c r="C36" s="1310" t="s">
        <v>935</v>
      </c>
      <c r="D36" s="1311">
        <v>48085.708005</v>
      </c>
      <c r="E36" s="1311">
        <v>281.074004</v>
      </c>
      <c r="F36" s="1312">
        <v>0.78864276669800004</v>
      </c>
      <c r="G36" s="1311">
        <v>48307.374985000002</v>
      </c>
      <c r="H36" s="1328">
        <v>6.4999999999999997E-3</v>
      </c>
      <c r="I36" s="1311">
        <v>61433</v>
      </c>
      <c r="J36" s="1312">
        <v>9.4899999999999998E-2</v>
      </c>
      <c r="K36" s="1311">
        <v>0</v>
      </c>
      <c r="L36" s="1311">
        <v>4278.192427</v>
      </c>
      <c r="M36" s="1312">
        <v>8.8561890000000004E-2</v>
      </c>
      <c r="N36" s="1311">
        <v>29.709973999999999</v>
      </c>
      <c r="O36" s="1311">
        <v>-56.182310000000001</v>
      </c>
    </row>
    <row r="37" spans="2:15" x14ac:dyDescent="0.25">
      <c r="B37" s="1309"/>
      <c r="C37" s="1310" t="s">
        <v>936</v>
      </c>
      <c r="D37" s="1311">
        <v>112067.67333600001</v>
      </c>
      <c r="E37" s="1311">
        <v>352.84688699999998</v>
      </c>
      <c r="F37" s="1312">
        <v>0.83909999054999995</v>
      </c>
      <c r="G37" s="1311">
        <v>112363.539148</v>
      </c>
      <c r="H37" s="1328">
        <v>1.32E-2</v>
      </c>
      <c r="I37" s="1311">
        <v>98637</v>
      </c>
      <c r="J37" s="1312">
        <v>0.1052</v>
      </c>
      <c r="K37" s="1311">
        <v>0</v>
      </c>
      <c r="L37" s="1311">
        <v>17810.519125999999</v>
      </c>
      <c r="M37" s="1312">
        <v>0.15850799300000001</v>
      </c>
      <c r="N37" s="1311">
        <v>160.43067500000001</v>
      </c>
      <c r="O37" s="1311">
        <v>-173.45831200000001</v>
      </c>
    </row>
    <row r="38" spans="2:15" x14ac:dyDescent="0.25">
      <c r="B38" s="1309"/>
      <c r="C38" s="1314" t="s">
        <v>1370</v>
      </c>
      <c r="D38" s="1311">
        <v>93435.301326999994</v>
      </c>
      <c r="E38" s="1311">
        <v>303.11296499999997</v>
      </c>
      <c r="F38" s="1312">
        <v>0.84861540557600001</v>
      </c>
      <c r="G38" s="1311">
        <v>93692.319650999998</v>
      </c>
      <c r="H38" s="1328">
        <v>1.1599999999999999E-2</v>
      </c>
      <c r="I38" s="1311">
        <v>84767</v>
      </c>
      <c r="J38" s="1312">
        <v>9.8699999999999996E-2</v>
      </c>
      <c r="K38" s="1311">
        <v>0</v>
      </c>
      <c r="L38" s="1311">
        <v>12694.378444</v>
      </c>
      <c r="M38" s="1312">
        <v>0.13549006499999999</v>
      </c>
      <c r="N38" s="1311">
        <v>107.33484300000001</v>
      </c>
      <c r="O38" s="1311">
        <v>-111.17080300000001</v>
      </c>
    </row>
    <row r="39" spans="2:15" x14ac:dyDescent="0.25">
      <c r="B39" s="1309"/>
      <c r="C39" s="1314" t="s">
        <v>1369</v>
      </c>
      <c r="D39" s="1311">
        <v>18632.372008999999</v>
      </c>
      <c r="E39" s="1311">
        <v>49.733922</v>
      </c>
      <c r="F39" s="1312">
        <v>0.78110646069599998</v>
      </c>
      <c r="G39" s="1311">
        <v>18671.219496000002</v>
      </c>
      <c r="H39" s="1328">
        <v>2.12E-2</v>
      </c>
      <c r="I39" s="1311">
        <v>13870</v>
      </c>
      <c r="J39" s="1312">
        <v>0.13780000000000001</v>
      </c>
      <c r="K39" s="1311">
        <v>0</v>
      </c>
      <c r="L39" s="1311">
        <v>5116.1406829999996</v>
      </c>
      <c r="M39" s="1312">
        <v>0.27401213299999999</v>
      </c>
      <c r="N39" s="1311">
        <v>53.095830999999997</v>
      </c>
      <c r="O39" s="1311">
        <v>-62.287509</v>
      </c>
    </row>
    <row r="40" spans="2:15" x14ac:dyDescent="0.25">
      <c r="B40" s="1309"/>
      <c r="C40" s="1310" t="s">
        <v>937</v>
      </c>
      <c r="D40" s="1311">
        <v>20094.090639999999</v>
      </c>
      <c r="E40" s="1311">
        <v>73.278287000000006</v>
      </c>
      <c r="F40" s="1312">
        <v>0.81669892310400005</v>
      </c>
      <c r="G40" s="1311">
        <v>20153.936938999999</v>
      </c>
      <c r="H40" s="1328">
        <v>4.7100000000000003E-2</v>
      </c>
      <c r="I40" s="1311">
        <v>14694</v>
      </c>
      <c r="J40" s="1312">
        <v>0.1115</v>
      </c>
      <c r="K40" s="1311">
        <v>0</v>
      </c>
      <c r="L40" s="1311">
        <v>6890.0722800000003</v>
      </c>
      <c r="M40" s="1312">
        <v>0.341872275</v>
      </c>
      <c r="N40" s="1311">
        <v>104.43354100000001</v>
      </c>
      <c r="O40" s="1311">
        <v>-137.83687800000001</v>
      </c>
    </row>
    <row r="41" spans="2:15" x14ac:dyDescent="0.25">
      <c r="B41" s="1309"/>
      <c r="C41" s="1314" t="s">
        <v>1368</v>
      </c>
      <c r="D41" s="1311">
        <v>13304.467945</v>
      </c>
      <c r="E41" s="1311">
        <v>59.956884000000002</v>
      </c>
      <c r="F41" s="1312">
        <v>0.81315034484899995</v>
      </c>
      <c r="G41" s="1311">
        <v>13353.221906000001</v>
      </c>
      <c r="H41" s="1328">
        <v>3.4599999999999999E-2</v>
      </c>
      <c r="I41" s="1311">
        <v>9892</v>
      </c>
      <c r="J41" s="1312">
        <v>0.11169999999999999</v>
      </c>
      <c r="K41" s="1311">
        <v>0</v>
      </c>
      <c r="L41" s="1311">
        <v>3961.6060510000002</v>
      </c>
      <c r="M41" s="1312">
        <v>0.29667791599999999</v>
      </c>
      <c r="N41" s="1311">
        <v>50.719850999999998</v>
      </c>
      <c r="O41" s="1311">
        <v>-69.546574000000007</v>
      </c>
    </row>
    <row r="42" spans="2:15" x14ac:dyDescent="0.25">
      <c r="B42" s="1309"/>
      <c r="C42" s="1314" t="s">
        <v>1367</v>
      </c>
      <c r="D42" s="1311">
        <v>6789.622695</v>
      </c>
      <c r="E42" s="1311">
        <v>13.321403</v>
      </c>
      <c r="F42" s="1312">
        <v>0.83267034111799998</v>
      </c>
      <c r="G42" s="1311">
        <v>6800.7150320000001</v>
      </c>
      <c r="H42" s="1328">
        <v>7.1800000000000003E-2</v>
      </c>
      <c r="I42" s="1311">
        <v>4802</v>
      </c>
      <c r="J42" s="1312">
        <v>0.111</v>
      </c>
      <c r="K42" s="1311">
        <v>0</v>
      </c>
      <c r="L42" s="1311">
        <v>2928.4662290000001</v>
      </c>
      <c r="M42" s="1312">
        <v>0.430611519</v>
      </c>
      <c r="N42" s="1311">
        <v>53.71369</v>
      </c>
      <c r="O42" s="1311">
        <v>-68.290304000000006</v>
      </c>
    </row>
    <row r="43" spans="2:15" x14ac:dyDescent="0.25">
      <c r="B43" s="1309"/>
      <c r="C43" s="1310" t="s">
        <v>938</v>
      </c>
      <c r="D43" s="1311">
        <v>3755.97037</v>
      </c>
      <c r="E43" s="1311">
        <v>13.151674999999999</v>
      </c>
      <c r="F43" s="1312">
        <v>0.77438584598899995</v>
      </c>
      <c r="G43" s="1311">
        <v>3766.154841</v>
      </c>
      <c r="H43" s="1328">
        <v>0.224</v>
      </c>
      <c r="I43" s="1311">
        <v>3135</v>
      </c>
      <c r="J43" s="1312">
        <v>0.11609999999999999</v>
      </c>
      <c r="K43" s="1311">
        <v>0</v>
      </c>
      <c r="L43" s="1311">
        <v>2283.2864829999999</v>
      </c>
      <c r="M43" s="1312">
        <v>0.606264633</v>
      </c>
      <c r="N43" s="1311">
        <v>95.783934000000002</v>
      </c>
      <c r="O43" s="1311">
        <v>-93.327813000000006</v>
      </c>
    </row>
    <row r="44" spans="2:15" x14ac:dyDescent="0.25">
      <c r="B44" s="1309"/>
      <c r="C44" s="1314" t="s">
        <v>1366</v>
      </c>
      <c r="D44" s="1311">
        <v>2076.506386</v>
      </c>
      <c r="E44" s="1311">
        <v>5.0469470000000003</v>
      </c>
      <c r="F44" s="1312">
        <v>0.81409433720500002</v>
      </c>
      <c r="G44" s="1311">
        <v>2080.6150769999999</v>
      </c>
      <c r="H44" s="1328">
        <v>0.13370000000000001</v>
      </c>
      <c r="I44" s="1311">
        <v>1437</v>
      </c>
      <c r="J44" s="1312">
        <v>0.1222</v>
      </c>
      <c r="K44" s="1311">
        <v>0</v>
      </c>
      <c r="L44" s="1311">
        <v>1275.54837</v>
      </c>
      <c r="M44" s="1312">
        <v>0.61306311999999996</v>
      </c>
      <c r="N44" s="1311">
        <v>33.960766</v>
      </c>
      <c r="O44" s="1311">
        <v>-57.672967999999997</v>
      </c>
    </row>
    <row r="45" spans="2:15" x14ac:dyDescent="0.25">
      <c r="B45" s="1309"/>
      <c r="C45" s="1314" t="s">
        <v>1365</v>
      </c>
      <c r="D45" s="1311">
        <v>822.02663600000005</v>
      </c>
      <c r="E45" s="1311">
        <v>8.1047270000000005</v>
      </c>
      <c r="F45" s="1312">
        <v>0.74965871510600002</v>
      </c>
      <c r="G45" s="1311">
        <v>828.10241599999995</v>
      </c>
      <c r="H45" s="1328">
        <v>0.2258</v>
      </c>
      <c r="I45" s="1311">
        <v>939</v>
      </c>
      <c r="J45" s="1312">
        <v>0.1041</v>
      </c>
      <c r="K45" s="1311">
        <v>0</v>
      </c>
      <c r="L45" s="1311">
        <v>490.63714499999998</v>
      </c>
      <c r="M45" s="1312">
        <v>0.59248365400000003</v>
      </c>
      <c r="N45" s="1311">
        <v>19.583665</v>
      </c>
      <c r="O45" s="1311">
        <v>-23.477394</v>
      </c>
    </row>
    <row r="46" spans="2:15" x14ac:dyDescent="0.25">
      <c r="B46" s="1309"/>
      <c r="C46" s="1314" t="s">
        <v>1364</v>
      </c>
      <c r="D46" s="1311">
        <v>857.43734800000004</v>
      </c>
      <c r="E46" s="1311" t="s">
        <v>351</v>
      </c>
      <c r="F46" s="1312"/>
      <c r="G46" s="1311">
        <v>857.43734800000004</v>
      </c>
      <c r="H46" s="1328">
        <v>0.44130000000000003</v>
      </c>
      <c r="I46" s="1311">
        <v>759</v>
      </c>
      <c r="J46" s="1312">
        <v>0.113</v>
      </c>
      <c r="K46" s="1311">
        <v>0</v>
      </c>
      <c r="L46" s="1311">
        <v>517.10096799999997</v>
      </c>
      <c r="M46" s="1312">
        <v>0.603077262</v>
      </c>
      <c r="N46" s="1311">
        <v>42.239502999999999</v>
      </c>
      <c r="O46" s="1311">
        <v>-12.177451</v>
      </c>
    </row>
    <row r="47" spans="2:15" x14ac:dyDescent="0.25">
      <c r="B47" s="1315"/>
      <c r="C47" s="1310" t="s">
        <v>939</v>
      </c>
      <c r="D47" s="1311">
        <v>1782.982252</v>
      </c>
      <c r="E47" s="1311">
        <v>3.9053520000000002</v>
      </c>
      <c r="F47" s="1312">
        <v>0.36275125079300002</v>
      </c>
      <c r="G47" s="1311">
        <v>1784.3989240000001</v>
      </c>
      <c r="H47" s="1328">
        <v>1</v>
      </c>
      <c r="I47" s="1311">
        <v>2244</v>
      </c>
      <c r="J47" s="1312">
        <v>0.1245</v>
      </c>
      <c r="K47" s="1311">
        <v>0</v>
      </c>
      <c r="L47" s="1311">
        <v>1738.8588830000001</v>
      </c>
      <c r="M47" s="1312">
        <v>0.97447877800000005</v>
      </c>
      <c r="N47" s="1311">
        <v>109.727193</v>
      </c>
      <c r="O47" s="1311">
        <v>-112.20107899999999</v>
      </c>
    </row>
    <row r="48" spans="2:15" x14ac:dyDescent="0.25">
      <c r="B48" s="1316" t="s">
        <v>1363</v>
      </c>
      <c r="C48" s="1317"/>
      <c r="D48" s="1318">
        <v>198967.07573300003</v>
      </c>
      <c r="E48" s="1318">
        <v>3722.7468680000002</v>
      </c>
      <c r="F48" s="1319">
        <v>0.73</v>
      </c>
      <c r="G48" s="1318">
        <v>201688.05590799998</v>
      </c>
      <c r="H48" s="1328">
        <v>2.86E-2</v>
      </c>
      <c r="I48" s="1318">
        <v>209781</v>
      </c>
      <c r="J48" s="1328">
        <v>0.1016</v>
      </c>
      <c r="K48" s="1311">
        <v>0</v>
      </c>
      <c r="L48" s="1318">
        <v>33637.863558999998</v>
      </c>
      <c r="M48" s="1319">
        <v>0.16862860800000001</v>
      </c>
      <c r="N48" s="1318">
        <v>503.54057899999992</v>
      </c>
      <c r="O48" s="1311">
        <v>-587.78911399999993</v>
      </c>
    </row>
    <row r="49" spans="2:15" x14ac:dyDescent="0.25">
      <c r="B49" s="1322"/>
      <c r="C49" s="1322"/>
      <c r="D49" s="1322"/>
      <c r="E49" s="1322"/>
      <c r="F49" s="1323"/>
      <c r="G49" s="1322"/>
      <c r="H49" s="1323"/>
      <c r="I49" s="1329"/>
      <c r="J49" s="1324"/>
      <c r="K49" s="1325"/>
      <c r="L49" s="1329"/>
      <c r="M49" s="1326"/>
      <c r="N49" s="1329"/>
      <c r="O49" s="1329"/>
    </row>
    <row r="50" spans="2:15" x14ac:dyDescent="0.25">
      <c r="B50" s="1322"/>
      <c r="C50" s="1322"/>
      <c r="D50" s="1322"/>
      <c r="E50" s="1322"/>
      <c r="F50" s="1323"/>
      <c r="G50" s="1322"/>
      <c r="H50" s="1323"/>
      <c r="I50" s="1329"/>
      <c r="J50" s="1324"/>
      <c r="K50" s="1325"/>
      <c r="L50" s="1329"/>
      <c r="M50" s="1326"/>
      <c r="N50" s="1329"/>
      <c r="O50" s="1329"/>
    </row>
    <row r="51" spans="2:15" x14ac:dyDescent="0.25">
      <c r="B51" s="1285" t="s">
        <v>1373</v>
      </c>
      <c r="C51" s="1284"/>
      <c r="D51" s="1283"/>
      <c r="E51" s="1283"/>
      <c r="F51" s="1282"/>
      <c r="G51" s="1283"/>
      <c r="H51" s="1282"/>
      <c r="I51" s="1278"/>
      <c r="J51" s="1281"/>
      <c r="K51" s="1280"/>
      <c r="L51" s="1278"/>
      <c r="M51" s="1279"/>
      <c r="N51" s="1278"/>
      <c r="O51" s="1278"/>
    </row>
    <row r="52" spans="2:15" x14ac:dyDescent="0.25">
      <c r="B52" s="1327"/>
      <c r="C52" s="1310" t="s">
        <v>932</v>
      </c>
      <c r="D52" s="1311">
        <v>2395.31612</v>
      </c>
      <c r="E52" s="1311">
        <v>5209.5867749999998</v>
      </c>
      <c r="F52" s="1312">
        <v>0.80955601616299999</v>
      </c>
      <c r="G52" s="1311">
        <v>6612.7615409999999</v>
      </c>
      <c r="H52" s="1328">
        <v>1.1000000000000001E-3</v>
      </c>
      <c r="I52" s="1311">
        <v>55177</v>
      </c>
      <c r="J52" s="1312">
        <v>0</v>
      </c>
      <c r="K52" s="1311">
        <v>0</v>
      </c>
      <c r="L52" s="1311">
        <v>757.04613099999995</v>
      </c>
      <c r="M52" s="1312">
        <v>0.114482599</v>
      </c>
      <c r="N52" s="1311">
        <v>3.1231610000000001</v>
      </c>
      <c r="O52" s="1311">
        <v>-5.6452869999999997</v>
      </c>
    </row>
    <row r="53" spans="2:15" x14ac:dyDescent="0.25">
      <c r="B53" s="1309"/>
      <c r="C53" s="1314" t="s">
        <v>1372</v>
      </c>
      <c r="D53" s="1311">
        <v>1166.093633</v>
      </c>
      <c r="E53" s="1311">
        <v>2213.7204820000002</v>
      </c>
      <c r="F53" s="1312">
        <v>0.77607118104499995</v>
      </c>
      <c r="G53" s="1311">
        <v>2884.0983019999999</v>
      </c>
      <c r="H53" s="1328">
        <v>8.0000000000000004E-4</v>
      </c>
      <c r="I53" s="1311">
        <v>26456</v>
      </c>
      <c r="J53" s="1312">
        <v>0.39650000000000002</v>
      </c>
      <c r="K53" s="1311">
        <v>0</v>
      </c>
      <c r="L53" s="1311">
        <v>246.478373</v>
      </c>
      <c r="M53" s="1312">
        <v>8.5461154999999997E-2</v>
      </c>
      <c r="N53" s="1311">
        <v>0.94416500000000003</v>
      </c>
      <c r="O53" s="1311">
        <v>-1.544592</v>
      </c>
    </row>
    <row r="54" spans="2:15" x14ac:dyDescent="0.25">
      <c r="B54" s="1309"/>
      <c r="C54" s="1314" t="s">
        <v>1371</v>
      </c>
      <c r="D54" s="1311">
        <v>1229.222487</v>
      </c>
      <c r="E54" s="1311">
        <v>2995.866293</v>
      </c>
      <c r="F54" s="1312">
        <v>0.83429879774000004</v>
      </c>
      <c r="G54" s="1311">
        <v>3728.663239</v>
      </c>
      <c r="H54" s="1328">
        <v>1.1999999999999999E-3</v>
      </c>
      <c r="I54" s="1311">
        <v>28721</v>
      </c>
      <c r="J54" s="1312">
        <v>0.47510000000000002</v>
      </c>
      <c r="K54" s="1311">
        <v>0</v>
      </c>
      <c r="L54" s="1311">
        <v>510.56775699999997</v>
      </c>
      <c r="M54" s="1312">
        <v>0.13693051000000001</v>
      </c>
      <c r="N54" s="1311">
        <v>2.1789960000000002</v>
      </c>
      <c r="O54" s="1311">
        <v>-4.100695</v>
      </c>
    </row>
    <row r="55" spans="2:15" x14ac:dyDescent="0.25">
      <c r="B55" s="1309"/>
      <c r="C55" s="1310" t="s">
        <v>933</v>
      </c>
      <c r="D55" s="1311">
        <v>1343.7981669999999</v>
      </c>
      <c r="E55" s="1311">
        <v>2330.1384790000002</v>
      </c>
      <c r="F55" s="1312">
        <v>0.85349496073300002</v>
      </c>
      <c r="G55" s="1311">
        <v>3330.430304</v>
      </c>
      <c r="H55" s="1328">
        <v>0</v>
      </c>
      <c r="I55" s="1311">
        <v>24322</v>
      </c>
      <c r="J55" s="1312">
        <v>0.46139999999999998</v>
      </c>
      <c r="K55" s="1311">
        <v>0</v>
      </c>
      <c r="L55" s="1311">
        <v>597.19615199999998</v>
      </c>
      <c r="M55" s="1312">
        <v>0.179315013</v>
      </c>
      <c r="N55" s="1311">
        <v>2.898072</v>
      </c>
      <c r="O55" s="1311">
        <v>-16.587364999999998</v>
      </c>
    </row>
    <row r="56" spans="2:15" x14ac:dyDescent="0.25">
      <c r="B56" s="1309"/>
      <c r="C56" s="1310" t="s">
        <v>934</v>
      </c>
      <c r="D56" s="1311">
        <v>1781.3195840000001</v>
      </c>
      <c r="E56" s="1311">
        <v>2280.9212670000002</v>
      </c>
      <c r="F56" s="1312">
        <v>0.84898237296199996</v>
      </c>
      <c r="G56" s="1311">
        <v>3700.265347</v>
      </c>
      <c r="H56" s="1328">
        <v>3.5999999999999999E-3</v>
      </c>
      <c r="I56" s="1311">
        <v>22496</v>
      </c>
      <c r="J56" s="1312">
        <v>0.46129999999999999</v>
      </c>
      <c r="K56" s="1311">
        <v>0</v>
      </c>
      <c r="L56" s="1311">
        <v>1008.421827</v>
      </c>
      <c r="M56" s="1312">
        <v>0.27252689600000002</v>
      </c>
      <c r="N56" s="1311">
        <v>6.1610149999999999</v>
      </c>
      <c r="O56" s="1311">
        <v>-19.943573000000001</v>
      </c>
    </row>
    <row r="57" spans="2:15" x14ac:dyDescent="0.25">
      <c r="B57" s="1309"/>
      <c r="C57" s="1310" t="s">
        <v>935</v>
      </c>
      <c r="D57" s="1311">
        <v>893.73164699999995</v>
      </c>
      <c r="E57" s="1311">
        <v>1156.5176670000001</v>
      </c>
      <c r="F57" s="1312">
        <v>0.77692295759600005</v>
      </c>
      <c r="G57" s="1311">
        <v>1777.0250590000001</v>
      </c>
      <c r="H57" s="1328">
        <v>6.1999999999999998E-3</v>
      </c>
      <c r="I57" s="1311">
        <v>8867</v>
      </c>
      <c r="J57" s="1312">
        <v>0.42509999999999998</v>
      </c>
      <c r="K57" s="1311">
        <v>0</v>
      </c>
      <c r="L57" s="1311">
        <v>611.79846299999997</v>
      </c>
      <c r="M57" s="1312">
        <v>0.34428240599999999</v>
      </c>
      <c r="N57" s="1311">
        <v>4.6716509999999998</v>
      </c>
      <c r="O57" s="1311">
        <v>-11.344965999999999</v>
      </c>
    </row>
    <row r="58" spans="2:15" x14ac:dyDescent="0.25">
      <c r="B58" s="1309"/>
      <c r="C58" s="1310" t="s">
        <v>936</v>
      </c>
      <c r="D58" s="1311">
        <v>5541.065141</v>
      </c>
      <c r="E58" s="1311">
        <v>4006.0834799999998</v>
      </c>
      <c r="F58" s="1312">
        <v>0.65550475597900004</v>
      </c>
      <c r="G58" s="1311">
        <v>8136.0672359999999</v>
      </c>
      <c r="H58" s="1328">
        <v>1.46E-2</v>
      </c>
      <c r="I58" s="1311">
        <v>59597</v>
      </c>
      <c r="J58" s="1312">
        <v>0.3407</v>
      </c>
      <c r="K58" s="1311">
        <v>0</v>
      </c>
      <c r="L58" s="1311">
        <v>3198.155945</v>
      </c>
      <c r="M58" s="1312">
        <v>0.39308376499999997</v>
      </c>
      <c r="N58" s="1311">
        <v>39.925863999999997</v>
      </c>
      <c r="O58" s="1311">
        <v>-41.840038999999997</v>
      </c>
    </row>
    <row r="59" spans="2:15" x14ac:dyDescent="0.25">
      <c r="B59" s="1309"/>
      <c r="C59" s="1314" t="s">
        <v>1370</v>
      </c>
      <c r="D59" s="1311">
        <v>4213.2048450000002</v>
      </c>
      <c r="E59" s="1311">
        <v>2199.7976709999998</v>
      </c>
      <c r="F59" s="1312">
        <v>0.77647066771200002</v>
      </c>
      <c r="G59" s="1311">
        <v>5894.1828509999996</v>
      </c>
      <c r="H59" s="1328">
        <v>1.24E-2</v>
      </c>
      <c r="I59" s="1311">
        <v>45451</v>
      </c>
      <c r="J59" s="1312">
        <v>0.34470000000000001</v>
      </c>
      <c r="K59" s="1311">
        <v>0</v>
      </c>
      <c r="L59" s="1311">
        <v>2233.7979780000001</v>
      </c>
      <c r="M59" s="1312">
        <v>0.37898348799999998</v>
      </c>
      <c r="N59" s="1311">
        <v>24.926257</v>
      </c>
      <c r="O59" s="1311">
        <v>-29.581994999999999</v>
      </c>
    </row>
    <row r="60" spans="2:15" x14ac:dyDescent="0.25">
      <c r="B60" s="1309"/>
      <c r="C60" s="1314" t="s">
        <v>1369</v>
      </c>
      <c r="D60" s="1311">
        <v>1327.860295</v>
      </c>
      <c r="E60" s="1311">
        <v>1806.285809</v>
      </c>
      <c r="F60" s="1312">
        <v>0.50818558339300002</v>
      </c>
      <c r="G60" s="1311">
        <v>2241.884384</v>
      </c>
      <c r="H60" s="1328">
        <v>2.0199999999999999E-2</v>
      </c>
      <c r="I60" s="1311">
        <v>14146</v>
      </c>
      <c r="J60" s="1312">
        <v>0.3301</v>
      </c>
      <c r="K60" s="1311">
        <v>0</v>
      </c>
      <c r="L60" s="1311">
        <v>964.35796700000003</v>
      </c>
      <c r="M60" s="1312">
        <v>0.43015508499999999</v>
      </c>
      <c r="N60" s="1311">
        <v>14.999606</v>
      </c>
      <c r="O60" s="1311">
        <v>-12.258044</v>
      </c>
    </row>
    <row r="61" spans="2:15" x14ac:dyDescent="0.25">
      <c r="B61" s="1309"/>
      <c r="C61" s="1310" t="s">
        <v>937</v>
      </c>
      <c r="D61" s="1311">
        <v>2408.5236880000002</v>
      </c>
      <c r="E61" s="1311">
        <v>914.10489299999995</v>
      </c>
      <c r="F61" s="1312">
        <v>0.674186224153</v>
      </c>
      <c r="G61" s="1311">
        <v>3024.4981200000002</v>
      </c>
      <c r="H61" s="1328">
        <v>4.24E-2</v>
      </c>
      <c r="I61" s="1311">
        <v>16863</v>
      </c>
      <c r="J61" s="1312">
        <v>0.31140000000000001</v>
      </c>
      <c r="K61" s="1311">
        <v>0</v>
      </c>
      <c r="L61" s="1311">
        <v>1420.481945</v>
      </c>
      <c r="M61" s="1312">
        <v>0.46965873000000002</v>
      </c>
      <c r="N61" s="1311">
        <v>39.691265000000001</v>
      </c>
      <c r="O61" s="1311">
        <v>-35.919665999999999</v>
      </c>
    </row>
    <row r="62" spans="2:15" x14ac:dyDescent="0.25">
      <c r="B62" s="1309"/>
      <c r="C62" s="1314" t="s">
        <v>1368</v>
      </c>
      <c r="D62" s="1311">
        <v>1794.7406329999999</v>
      </c>
      <c r="E62" s="1311">
        <v>706.29793900000004</v>
      </c>
      <c r="F62" s="1312">
        <v>0.68833335026999998</v>
      </c>
      <c r="G62" s="1311">
        <v>2280.6065640000002</v>
      </c>
      <c r="H62" s="1328">
        <v>3.1800000000000002E-2</v>
      </c>
      <c r="I62" s="1311">
        <v>12694</v>
      </c>
      <c r="J62" s="1312">
        <v>0.31359999999999999</v>
      </c>
      <c r="K62" s="1311">
        <v>0</v>
      </c>
      <c r="L62" s="1311">
        <v>1031.4232979999999</v>
      </c>
      <c r="M62" s="1312">
        <v>0.45225832199999999</v>
      </c>
      <c r="N62" s="1311">
        <v>22.931436999999999</v>
      </c>
      <c r="O62" s="1311">
        <v>-21.826701</v>
      </c>
    </row>
    <row r="63" spans="2:15" x14ac:dyDescent="0.25">
      <c r="B63" s="1309"/>
      <c r="C63" s="1314" t="s">
        <v>1367</v>
      </c>
      <c r="D63" s="1311">
        <v>613.78305599999999</v>
      </c>
      <c r="E63" s="1311">
        <v>207.80695499999999</v>
      </c>
      <c r="F63" s="1312">
        <v>0.62610272265699995</v>
      </c>
      <c r="G63" s="1311">
        <v>743.89155600000004</v>
      </c>
      <c r="H63" s="1328">
        <v>7.4899999999999994E-2</v>
      </c>
      <c r="I63" s="1311">
        <v>4169</v>
      </c>
      <c r="J63" s="1312">
        <v>0.3044</v>
      </c>
      <c r="K63" s="1311">
        <v>0</v>
      </c>
      <c r="L63" s="1311">
        <v>389.05864700000001</v>
      </c>
      <c r="M63" s="1312">
        <v>0.52300452100000006</v>
      </c>
      <c r="N63" s="1311">
        <v>16.759827999999999</v>
      </c>
      <c r="O63" s="1311">
        <v>-14.092964</v>
      </c>
    </row>
    <row r="64" spans="2:15" x14ac:dyDescent="0.25">
      <c r="B64" s="1309"/>
      <c r="C64" s="1310" t="s">
        <v>938</v>
      </c>
      <c r="D64" s="1311">
        <v>384.96972299999999</v>
      </c>
      <c r="E64" s="1311">
        <v>124.79655700000001</v>
      </c>
      <c r="F64" s="1312">
        <v>0.492656983095</v>
      </c>
      <c r="G64" s="1311">
        <v>446.07663700000001</v>
      </c>
      <c r="H64" s="1328">
        <v>0.19750000000000001</v>
      </c>
      <c r="I64" s="1311">
        <v>3913</v>
      </c>
      <c r="J64" s="1312">
        <v>0.3054</v>
      </c>
      <c r="K64" s="1311">
        <v>0</v>
      </c>
      <c r="L64" s="1311">
        <v>315.459385</v>
      </c>
      <c r="M64" s="1312">
        <v>0.70718652100000001</v>
      </c>
      <c r="N64" s="1311">
        <v>26.941445999999999</v>
      </c>
      <c r="O64" s="1311">
        <v>-41.048850000000002</v>
      </c>
    </row>
    <row r="65" spans="2:15" x14ac:dyDescent="0.25">
      <c r="B65" s="1309"/>
      <c r="C65" s="1314" t="s">
        <v>1366</v>
      </c>
      <c r="D65" s="1311">
        <v>150.25017399999999</v>
      </c>
      <c r="E65" s="1311">
        <v>71.376323999999997</v>
      </c>
      <c r="F65" s="1312">
        <v>0.381449259524</v>
      </c>
      <c r="G65" s="1311">
        <v>177.46406899999999</v>
      </c>
      <c r="H65" s="1328">
        <v>0.14899999999999999</v>
      </c>
      <c r="I65" s="1311">
        <v>1292</v>
      </c>
      <c r="J65" s="1312">
        <v>0.2893</v>
      </c>
      <c r="K65" s="1311">
        <v>0</v>
      </c>
      <c r="L65" s="1311">
        <v>109.86284499999999</v>
      </c>
      <c r="M65" s="1312">
        <v>0.61907092500000005</v>
      </c>
      <c r="N65" s="1311">
        <v>7.94184</v>
      </c>
      <c r="O65" s="1311">
        <v>-8.6052610000000005</v>
      </c>
    </row>
    <row r="66" spans="2:15" x14ac:dyDescent="0.25">
      <c r="B66" s="1309"/>
      <c r="C66" s="1314" t="s">
        <v>1365</v>
      </c>
      <c r="D66" s="1311">
        <v>199.37495200000001</v>
      </c>
      <c r="E66" s="1311">
        <v>49.423828999999998</v>
      </c>
      <c r="F66" s="1312">
        <v>0.66075187695299997</v>
      </c>
      <c r="G66" s="1311">
        <v>231.669408</v>
      </c>
      <c r="H66" s="1328">
        <v>0.20979999999999999</v>
      </c>
      <c r="I66" s="1311">
        <v>2352</v>
      </c>
      <c r="J66" s="1312">
        <v>0.32600000000000001</v>
      </c>
      <c r="K66" s="1311">
        <v>0</v>
      </c>
      <c r="L66" s="1311">
        <v>182.398627</v>
      </c>
      <c r="M66" s="1312">
        <v>0.78732288399999995</v>
      </c>
      <c r="N66" s="1311">
        <v>15.693818</v>
      </c>
      <c r="O66" s="1311">
        <v>-28.823965999999999</v>
      </c>
    </row>
    <row r="67" spans="2:15" x14ac:dyDescent="0.25">
      <c r="B67" s="1309"/>
      <c r="C67" s="1314" t="s">
        <v>1364</v>
      </c>
      <c r="D67" s="1311">
        <v>35.344597999999998</v>
      </c>
      <c r="E67" s="1311">
        <v>3.9964040000000001</v>
      </c>
      <c r="F67" s="1312">
        <v>0.4</v>
      </c>
      <c r="G67" s="1311">
        <v>36.943159999999999</v>
      </c>
      <c r="H67" s="1328">
        <v>0.3538</v>
      </c>
      <c r="I67" s="1311">
        <v>269</v>
      </c>
      <c r="J67" s="1312">
        <v>0.25309999999999999</v>
      </c>
      <c r="K67" s="1311">
        <v>0</v>
      </c>
      <c r="L67" s="1311">
        <v>23.197913</v>
      </c>
      <c r="M67" s="1312">
        <v>0.62793526099999997</v>
      </c>
      <c r="N67" s="1311">
        <v>3.3057880000000002</v>
      </c>
      <c r="O67" s="1311">
        <v>-3.619624</v>
      </c>
    </row>
    <row r="68" spans="2:15" x14ac:dyDescent="0.25">
      <c r="B68" s="1315"/>
      <c r="C68" s="1310" t="s">
        <v>939</v>
      </c>
      <c r="D68" s="1311">
        <v>418.48630400000002</v>
      </c>
      <c r="E68" s="1311">
        <v>43.616847</v>
      </c>
      <c r="F68" s="1312">
        <v>0.40939068696600001</v>
      </c>
      <c r="G68" s="1311">
        <v>436.06733800000001</v>
      </c>
      <c r="H68" s="1328">
        <v>1</v>
      </c>
      <c r="I68" s="1311">
        <v>3127</v>
      </c>
      <c r="J68" s="1312">
        <v>0.26919999999999999</v>
      </c>
      <c r="K68" s="1311">
        <v>0</v>
      </c>
      <c r="L68" s="1311">
        <v>291.24271700000003</v>
      </c>
      <c r="M68" s="1312">
        <v>0.66788473199999998</v>
      </c>
      <c r="N68" s="1311">
        <v>198.241636</v>
      </c>
      <c r="O68" s="1311">
        <v>-202.90036000000001</v>
      </c>
    </row>
    <row r="69" spans="2:15" x14ac:dyDescent="0.25">
      <c r="B69" s="1316" t="s">
        <v>1363</v>
      </c>
      <c r="C69" s="1317"/>
      <c r="D69" s="1318">
        <v>15167.210373999998</v>
      </c>
      <c r="E69" s="1318">
        <v>16065.765965000001</v>
      </c>
      <c r="F69" s="1312">
        <v>0.77</v>
      </c>
      <c r="G69" s="1318">
        <v>27463.191581999999</v>
      </c>
      <c r="H69" s="1328">
        <v>2.9700000000000001E-2</v>
      </c>
      <c r="I69" s="1318">
        <v>194362</v>
      </c>
      <c r="J69" s="1328">
        <v>0.27250000000000002</v>
      </c>
      <c r="K69" s="1311">
        <v>0</v>
      </c>
      <c r="L69" s="1318">
        <v>8199.802565</v>
      </c>
      <c r="M69" s="1312">
        <v>0.29901673400000001</v>
      </c>
      <c r="N69" s="1318">
        <v>321.65411</v>
      </c>
      <c r="O69" s="1311">
        <v>-375.23010599999998</v>
      </c>
    </row>
    <row r="70" spans="2:15" x14ac:dyDescent="0.25">
      <c r="B70" s="1277" t="s">
        <v>1362</v>
      </c>
      <c r="C70" s="1276"/>
      <c r="D70" s="1330">
        <v>437303.84617500007</v>
      </c>
      <c r="E70" s="1330">
        <v>78737.703507999991</v>
      </c>
      <c r="F70" s="1331">
        <v>0.74994092700000003</v>
      </c>
      <c r="G70" s="1330">
        <v>473706.52572099998</v>
      </c>
      <c r="H70" s="1332">
        <v>2.87E-2</v>
      </c>
      <c r="I70" s="1330">
        <v>420403</v>
      </c>
      <c r="J70" s="1332">
        <v>0.1234</v>
      </c>
      <c r="K70" s="1333" t="s">
        <v>351</v>
      </c>
      <c r="L70" s="1330">
        <v>146455.375481</v>
      </c>
      <c r="M70" s="1312">
        <v>0.18421547699999999</v>
      </c>
      <c r="N70" s="1330">
        <v>3185.5524559999999</v>
      </c>
      <c r="O70" s="1311">
        <v>-3890.1866060000002</v>
      </c>
    </row>
    <row r="71" spans="2:15" x14ac:dyDescent="0.25">
      <c r="D71" s="1275"/>
      <c r="L71" s="1274"/>
    </row>
  </sheetData>
  <mergeCells count="6">
    <mergeCell ref="B2:T2"/>
    <mergeCell ref="B24:C24"/>
    <mergeCell ref="B28:B29"/>
    <mergeCell ref="B48:C48"/>
    <mergeCell ref="B69:C69"/>
    <mergeCell ref="B70:C70"/>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DEE86-37F1-49EC-B9C1-0C5CDE356484}">
  <sheetPr codeName="Ark26">
    <tabColor rgb="FF00A976"/>
    <pageSetUpPr autoPageBreaks="0" fitToPage="1"/>
  </sheetPr>
  <dimension ref="B2:J37"/>
  <sheetViews>
    <sheetView zoomScale="70" zoomScaleNormal="70" workbookViewId="0">
      <selection activeCell="M33" sqref="M33"/>
    </sheetView>
  </sheetViews>
  <sheetFormatPr defaultColWidth="8" defaultRowHeight="15" x14ac:dyDescent="0.25"/>
  <cols>
    <col min="1" max="1" width="3.125" style="76" customWidth="1"/>
    <col min="2" max="2" width="7.375" style="104" customWidth="1"/>
    <col min="3" max="3" width="51.625" style="76" customWidth="1"/>
    <col min="4" max="4" width="45.5" style="76" customWidth="1"/>
    <col min="5" max="5" width="46.875" style="76" customWidth="1"/>
    <col min="6" max="16384" width="8" style="76"/>
  </cols>
  <sheetData>
    <row r="2" spans="2:10" ht="20.25" x14ac:dyDescent="0.3">
      <c r="B2" s="1120" t="s">
        <v>549</v>
      </c>
      <c r="C2" s="1120"/>
      <c r="D2" s="1120"/>
      <c r="E2" s="1120"/>
      <c r="F2" s="195"/>
      <c r="G2" s="195"/>
      <c r="H2" s="195"/>
      <c r="I2" s="195"/>
      <c r="J2" s="195"/>
    </row>
    <row r="3" spans="2:10" x14ac:dyDescent="0.25">
      <c r="B3" s="391"/>
      <c r="C3" s="196"/>
      <c r="D3" s="196"/>
      <c r="E3" s="196"/>
    </row>
    <row r="4" spans="2:10" ht="30" x14ac:dyDescent="0.25">
      <c r="B4" s="681" t="s">
        <v>54</v>
      </c>
      <c r="C4" s="94"/>
      <c r="D4" s="64" t="s">
        <v>550</v>
      </c>
      <c r="E4" s="64" t="s">
        <v>551</v>
      </c>
    </row>
    <row r="5" spans="2:10" x14ac:dyDescent="0.25">
      <c r="B5" s="1121"/>
      <c r="C5" s="1121"/>
      <c r="D5" s="48" t="s">
        <v>55</v>
      </c>
      <c r="E5" s="48" t="s">
        <v>56</v>
      </c>
    </row>
    <row r="6" spans="2:10" x14ac:dyDescent="0.25">
      <c r="B6" s="627">
        <v>1</v>
      </c>
      <c r="C6" s="603" t="s">
        <v>552</v>
      </c>
      <c r="D6" s="483"/>
      <c r="E6" s="483"/>
    </row>
    <row r="7" spans="2:10" x14ac:dyDescent="0.25">
      <c r="B7" s="627" t="s">
        <v>361</v>
      </c>
      <c r="C7" s="604" t="s">
        <v>553</v>
      </c>
      <c r="D7" s="483"/>
      <c r="E7" s="483"/>
    </row>
    <row r="8" spans="2:10" x14ac:dyDescent="0.25">
      <c r="B8" s="627" t="s">
        <v>363</v>
      </c>
      <c r="C8" s="604" t="s">
        <v>554</v>
      </c>
      <c r="D8" s="483"/>
      <c r="E8" s="483"/>
    </row>
    <row r="9" spans="2:10" x14ac:dyDescent="0.25">
      <c r="B9" s="627">
        <v>2</v>
      </c>
      <c r="C9" s="604" t="s">
        <v>555</v>
      </c>
      <c r="D9" s="483"/>
      <c r="E9" s="483"/>
    </row>
    <row r="10" spans="2:10" x14ac:dyDescent="0.25">
      <c r="B10" s="628" t="s">
        <v>489</v>
      </c>
      <c r="C10" s="605" t="s">
        <v>556</v>
      </c>
      <c r="D10" s="483"/>
      <c r="E10" s="483"/>
    </row>
    <row r="11" spans="2:10" x14ac:dyDescent="0.25">
      <c r="B11" s="628" t="s">
        <v>491</v>
      </c>
      <c r="C11" s="605" t="s">
        <v>557</v>
      </c>
      <c r="D11" s="483"/>
      <c r="E11" s="483"/>
    </row>
    <row r="12" spans="2:10" x14ac:dyDescent="0.25">
      <c r="B12" s="627">
        <v>3</v>
      </c>
      <c r="C12" s="603" t="s">
        <v>558</v>
      </c>
      <c r="D12" s="483"/>
      <c r="E12" s="483"/>
    </row>
    <row r="13" spans="2:10" x14ac:dyDescent="0.25">
      <c r="B13" s="629">
        <v>4</v>
      </c>
      <c r="C13" s="606" t="s">
        <v>173</v>
      </c>
      <c r="D13" s="606">
        <v>0</v>
      </c>
      <c r="E13" s="606">
        <v>0</v>
      </c>
    </row>
    <row r="14" spans="2:10" x14ac:dyDescent="0.25">
      <c r="B14" s="627">
        <v>5</v>
      </c>
      <c r="C14" s="604" t="s">
        <v>559</v>
      </c>
      <c r="D14" s="483">
        <v>139289.63728200001</v>
      </c>
      <c r="E14" s="483">
        <v>139289.63728200001</v>
      </c>
    </row>
    <row r="15" spans="2:10" x14ac:dyDescent="0.25">
      <c r="B15" s="627" t="s">
        <v>377</v>
      </c>
      <c r="C15" s="604" t="s">
        <v>560</v>
      </c>
      <c r="D15" s="483">
        <v>139289.63728200001</v>
      </c>
      <c r="E15" s="483">
        <v>139289.63728200001</v>
      </c>
    </row>
    <row r="16" spans="2:10" x14ac:dyDescent="0.25">
      <c r="B16" s="627" t="s">
        <v>379</v>
      </c>
      <c r="C16" s="607" t="s">
        <v>561</v>
      </c>
      <c r="D16" s="483"/>
      <c r="E16" s="483"/>
    </row>
    <row r="17" spans="2:5" x14ac:dyDescent="0.25">
      <c r="B17" s="627" t="s">
        <v>381</v>
      </c>
      <c r="C17" s="607" t="s">
        <v>562</v>
      </c>
      <c r="D17" s="483"/>
      <c r="E17" s="483"/>
    </row>
    <row r="18" spans="2:5" x14ac:dyDescent="0.25">
      <c r="B18" s="627">
        <v>6</v>
      </c>
      <c r="C18" s="604" t="s">
        <v>563</v>
      </c>
      <c r="D18" s="483"/>
      <c r="E18" s="483"/>
    </row>
    <row r="19" spans="2:5" x14ac:dyDescent="0.25">
      <c r="B19" s="627" t="s">
        <v>564</v>
      </c>
      <c r="C19" s="607" t="s">
        <v>560</v>
      </c>
      <c r="D19" s="483"/>
      <c r="E19" s="483"/>
    </row>
    <row r="20" spans="2:5" x14ac:dyDescent="0.25">
      <c r="B20" s="627" t="s">
        <v>565</v>
      </c>
      <c r="C20" s="607" t="s">
        <v>561</v>
      </c>
      <c r="D20" s="483"/>
      <c r="E20" s="483"/>
    </row>
    <row r="21" spans="2:5" x14ac:dyDescent="0.25">
      <c r="B21" s="627" t="s">
        <v>566</v>
      </c>
      <c r="C21" s="607" t="s">
        <v>567</v>
      </c>
      <c r="D21" s="483"/>
      <c r="E21" s="483"/>
    </row>
    <row r="22" spans="2:5" x14ac:dyDescent="0.25">
      <c r="B22" s="629">
        <v>7</v>
      </c>
      <c r="C22" s="606" t="s">
        <v>173</v>
      </c>
      <c r="D22" s="606">
        <v>0</v>
      </c>
      <c r="E22" s="606">
        <v>0</v>
      </c>
    </row>
    <row r="23" spans="2:5" x14ac:dyDescent="0.25">
      <c r="B23" s="629">
        <v>8</v>
      </c>
      <c r="C23" s="606" t="s">
        <v>173</v>
      </c>
      <c r="D23" s="606">
        <v>0</v>
      </c>
      <c r="E23" s="606">
        <v>0</v>
      </c>
    </row>
    <row r="24" spans="2:5" s="103" customFormat="1" x14ac:dyDescent="0.25">
      <c r="B24" s="630" t="s">
        <v>89</v>
      </c>
      <c r="C24" s="603" t="s">
        <v>568</v>
      </c>
      <c r="D24" s="484">
        <v>50594.196524999999</v>
      </c>
      <c r="E24" s="484">
        <v>50594.196524999999</v>
      </c>
    </row>
    <row r="25" spans="2:5" x14ac:dyDescent="0.25">
      <c r="B25" s="631">
        <v>9</v>
      </c>
      <c r="C25" s="556" t="s">
        <v>569</v>
      </c>
      <c r="D25" s="483"/>
      <c r="E25" s="483"/>
    </row>
    <row r="26" spans="2:5" x14ac:dyDescent="0.25">
      <c r="B26" s="631">
        <v>10</v>
      </c>
      <c r="C26" s="556" t="s">
        <v>570</v>
      </c>
      <c r="D26" s="483">
        <v>34194.591395000003</v>
      </c>
      <c r="E26" s="483">
        <v>34194.591395000003</v>
      </c>
    </row>
    <row r="27" spans="2:5" x14ac:dyDescent="0.25">
      <c r="B27" s="631" t="s">
        <v>571</v>
      </c>
      <c r="C27" s="556" t="s">
        <v>572</v>
      </c>
      <c r="D27" s="483"/>
      <c r="E27" s="483"/>
    </row>
    <row r="28" spans="2:5" x14ac:dyDescent="0.25">
      <c r="B28" s="631" t="s">
        <v>573</v>
      </c>
      <c r="C28" s="556" t="s">
        <v>574</v>
      </c>
      <c r="D28" s="483">
        <v>16399.605131</v>
      </c>
      <c r="E28" s="483">
        <v>16399.605131</v>
      </c>
    </row>
    <row r="29" spans="2:5" x14ac:dyDescent="0.25">
      <c r="B29" s="629">
        <v>11</v>
      </c>
      <c r="C29" s="606" t="s">
        <v>173</v>
      </c>
      <c r="D29" s="606">
        <v>0</v>
      </c>
      <c r="E29" s="606">
        <v>0</v>
      </c>
    </row>
    <row r="30" spans="2:5" x14ac:dyDescent="0.25">
      <c r="B30" s="629">
        <v>12</v>
      </c>
      <c r="C30" s="606" t="s">
        <v>173</v>
      </c>
      <c r="D30" s="606">
        <v>0</v>
      </c>
      <c r="E30" s="606">
        <v>0</v>
      </c>
    </row>
    <row r="31" spans="2:5" x14ac:dyDescent="0.25">
      <c r="B31" s="629">
        <v>13</v>
      </c>
      <c r="C31" s="606" t="s">
        <v>173</v>
      </c>
      <c r="D31" s="606">
        <v>0</v>
      </c>
      <c r="E31" s="606">
        <v>0</v>
      </c>
    </row>
    <row r="32" spans="2:5" x14ac:dyDescent="0.25">
      <c r="B32" s="629">
        <v>14</v>
      </c>
      <c r="C32" s="606" t="s">
        <v>173</v>
      </c>
      <c r="D32" s="606">
        <v>0</v>
      </c>
      <c r="E32" s="606">
        <v>0</v>
      </c>
    </row>
    <row r="33" spans="2:5" x14ac:dyDescent="0.25">
      <c r="B33" s="629">
        <v>15</v>
      </c>
      <c r="C33" s="606" t="s">
        <v>173</v>
      </c>
      <c r="D33" s="606">
        <v>0</v>
      </c>
      <c r="E33" s="606">
        <v>0</v>
      </c>
    </row>
    <row r="34" spans="2:5" x14ac:dyDescent="0.25">
      <c r="B34" s="629">
        <v>16</v>
      </c>
      <c r="C34" s="606" t="s">
        <v>173</v>
      </c>
      <c r="D34" s="606">
        <v>0</v>
      </c>
      <c r="E34" s="606">
        <v>0</v>
      </c>
    </row>
    <row r="35" spans="2:5" x14ac:dyDescent="0.25">
      <c r="B35" s="631">
        <v>17</v>
      </c>
      <c r="C35" s="556" t="s">
        <v>575</v>
      </c>
      <c r="D35" s="483">
        <v>139289.63728200001</v>
      </c>
      <c r="E35" s="483">
        <v>139289.63728200001</v>
      </c>
    </row>
    <row r="36" spans="2:5" x14ac:dyDescent="0.25">
      <c r="B36" s="631">
        <v>18</v>
      </c>
      <c r="C36" s="556" t="s">
        <v>576</v>
      </c>
      <c r="D36" s="483">
        <v>50594.196524999999</v>
      </c>
      <c r="E36" s="483">
        <v>50594.196524999999</v>
      </c>
    </row>
    <row r="37" spans="2:5" x14ac:dyDescent="0.25">
      <c r="B37" s="631">
        <v>19</v>
      </c>
      <c r="C37" s="556" t="s">
        <v>577</v>
      </c>
      <c r="D37" s="483">
        <v>189883.833808</v>
      </c>
      <c r="E37" s="483">
        <v>189883.833808</v>
      </c>
    </row>
  </sheetData>
  <mergeCells count="2">
    <mergeCell ref="B2:E2"/>
    <mergeCell ref="B5:C5"/>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2B93-023C-47E6-A7E5-26C88AFF32CD}">
  <sheetPr codeName="Ark27">
    <tabColor rgb="FF00A976"/>
    <pageSetUpPr autoPageBreaks="0" fitToPage="1"/>
  </sheetPr>
  <dimension ref="A1:V37"/>
  <sheetViews>
    <sheetView topLeftCell="K1" zoomScale="70" zoomScaleNormal="70" workbookViewId="0">
      <selection activeCell="Q43" sqref="Q43"/>
    </sheetView>
  </sheetViews>
  <sheetFormatPr defaultColWidth="8" defaultRowHeight="15" x14ac:dyDescent="0.25"/>
  <cols>
    <col min="1" max="1" width="3.125" style="76" customWidth="1"/>
    <col min="2" max="2" width="5.875" style="76" customWidth="1"/>
    <col min="3" max="3" width="35.375" style="76" bestFit="1" customWidth="1"/>
    <col min="4" max="4" width="62" style="76" bestFit="1" customWidth="1"/>
    <col min="5" max="5" width="31.25" style="76" bestFit="1" customWidth="1"/>
    <col min="6" max="6" width="65.125" style="76" bestFit="1" customWidth="1"/>
    <col min="7" max="7" width="38.125" style="76" bestFit="1" customWidth="1"/>
    <col min="8" max="8" width="31.25" style="76" bestFit="1" customWidth="1"/>
    <col min="9" max="9" width="31.75" style="76" bestFit="1" customWidth="1"/>
    <col min="10" max="10" width="71.5" style="76" bestFit="1" customWidth="1"/>
    <col min="11" max="11" width="32" style="76" bestFit="1" customWidth="1"/>
    <col min="12" max="12" width="31.25" style="76" bestFit="1" customWidth="1"/>
    <col min="13" max="13" width="40.625" style="76" bestFit="1" customWidth="1"/>
    <col min="14" max="14" width="31" style="76" bestFit="1" customWidth="1"/>
    <col min="15" max="15" width="57.875" style="76" bestFit="1" customWidth="1"/>
    <col min="16" max="16" width="39.25" style="76" bestFit="1" customWidth="1"/>
    <col min="17" max="17" width="62.875" style="76" bestFit="1" customWidth="1"/>
    <col min="18" max="18" width="14.625" style="76" customWidth="1"/>
    <col min="19" max="16384" width="8" style="76"/>
  </cols>
  <sheetData>
    <row r="1" spans="1:22" ht="9.9499999999999993" customHeight="1" x14ac:dyDescent="0.25"/>
    <row r="2" spans="1:22" ht="20.25" x14ac:dyDescent="0.3">
      <c r="B2" s="1061" t="s">
        <v>578</v>
      </c>
      <c r="C2" s="1061"/>
      <c r="D2" s="1061"/>
      <c r="E2" s="1061"/>
      <c r="F2" s="1061"/>
      <c r="G2" s="1061"/>
      <c r="H2" s="1061"/>
      <c r="I2" s="1061"/>
      <c r="J2" s="1061"/>
      <c r="K2" s="1061"/>
      <c r="L2" s="1061"/>
      <c r="M2" s="1061"/>
      <c r="N2" s="1061"/>
      <c r="O2" s="1061"/>
      <c r="P2" s="1061"/>
      <c r="Q2" s="1061"/>
      <c r="V2" s="192"/>
    </row>
    <row r="3" spans="1:22" x14ac:dyDescent="0.25">
      <c r="C3" s="199"/>
    </row>
    <row r="4" spans="1:22" x14ac:dyDescent="0.25">
      <c r="B4" s="682" t="s">
        <v>1080</v>
      </c>
      <c r="C4" s="683"/>
      <c r="D4" s="1097" t="s">
        <v>579</v>
      </c>
      <c r="E4" s="1117" t="s">
        <v>580</v>
      </c>
      <c r="F4" s="1123"/>
      <c r="G4" s="1123"/>
      <c r="H4" s="1123"/>
      <c r="I4" s="1123"/>
      <c r="J4" s="1123"/>
      <c r="K4" s="1123"/>
      <c r="L4" s="1123"/>
      <c r="M4" s="1123"/>
      <c r="N4" s="1123"/>
      <c r="O4" s="1116"/>
      <c r="P4" s="1117" t="s">
        <v>581</v>
      </c>
      <c r="Q4" s="1116"/>
    </row>
    <row r="5" spans="1:22" ht="49.5" customHeight="1" x14ac:dyDescent="0.25">
      <c r="B5" s="1125" t="s">
        <v>582</v>
      </c>
      <c r="C5" s="1126"/>
      <c r="D5" s="1122"/>
      <c r="E5" s="1101" t="s">
        <v>583</v>
      </c>
      <c r="F5" s="1134"/>
      <c r="G5" s="1134"/>
      <c r="H5" s="1134"/>
      <c r="I5" s="1134"/>
      <c r="J5" s="1134"/>
      <c r="K5" s="1134"/>
      <c r="L5" s="1134"/>
      <c r="M5" s="1095"/>
      <c r="N5" s="1101" t="s">
        <v>584</v>
      </c>
      <c r="O5" s="1095"/>
      <c r="P5" s="1097" t="s">
        <v>585</v>
      </c>
      <c r="Q5" s="1131" t="s">
        <v>586</v>
      </c>
    </row>
    <row r="6" spans="1:22" s="101" customFormat="1" x14ac:dyDescent="0.25">
      <c r="A6" s="76"/>
      <c r="B6" s="1125"/>
      <c r="C6" s="1126"/>
      <c r="D6" s="1122"/>
      <c r="E6" s="1097" t="s">
        <v>587</v>
      </c>
      <c r="F6" s="1102" t="s">
        <v>588</v>
      </c>
      <c r="G6" s="684"/>
      <c r="H6" s="684"/>
      <c r="I6" s="684"/>
      <c r="J6" s="1102" t="s">
        <v>589</v>
      </c>
      <c r="K6" s="684"/>
      <c r="L6" s="684"/>
      <c r="M6" s="684"/>
      <c r="N6" s="1097" t="s">
        <v>590</v>
      </c>
      <c r="O6" s="1097" t="s">
        <v>591</v>
      </c>
      <c r="P6" s="1122"/>
      <c r="Q6" s="1132"/>
    </row>
    <row r="7" spans="1:22" s="101" customFormat="1" ht="30" x14ac:dyDescent="0.25">
      <c r="A7" s="76"/>
      <c r="B7" s="1125"/>
      <c r="C7" s="1126"/>
      <c r="D7" s="201"/>
      <c r="E7" s="1124"/>
      <c r="F7" s="1124"/>
      <c r="G7" s="659" t="s">
        <v>592</v>
      </c>
      <c r="H7" s="659" t="s">
        <v>593</v>
      </c>
      <c r="I7" s="659" t="s">
        <v>594</v>
      </c>
      <c r="J7" s="1124"/>
      <c r="K7" s="659" t="s">
        <v>595</v>
      </c>
      <c r="L7" s="659" t="s">
        <v>596</v>
      </c>
      <c r="M7" s="659" t="s">
        <v>597</v>
      </c>
      <c r="N7" s="1124"/>
      <c r="O7" s="1124"/>
      <c r="P7" s="1124"/>
      <c r="Q7" s="1133"/>
    </row>
    <row r="8" spans="1:22" s="101" customFormat="1" x14ac:dyDescent="0.25">
      <c r="A8" s="76"/>
      <c r="B8" s="1127"/>
      <c r="C8" s="1128"/>
      <c r="D8" s="48" t="s">
        <v>55</v>
      </c>
      <c r="E8" s="48" t="s">
        <v>56</v>
      </c>
      <c r="F8" s="48" t="s">
        <v>57</v>
      </c>
      <c r="G8" s="48" t="s">
        <v>58</v>
      </c>
      <c r="H8" s="48" t="s">
        <v>59</v>
      </c>
      <c r="I8" s="48" t="s">
        <v>206</v>
      </c>
      <c r="J8" s="48" t="s">
        <v>230</v>
      </c>
      <c r="K8" s="48" t="s">
        <v>288</v>
      </c>
      <c r="L8" s="48" t="s">
        <v>432</v>
      </c>
      <c r="M8" s="48" t="s">
        <v>433</v>
      </c>
      <c r="N8" s="48" t="s">
        <v>434</v>
      </c>
      <c r="O8" s="48" t="s">
        <v>435</v>
      </c>
      <c r="P8" s="48" t="s">
        <v>436</v>
      </c>
      <c r="Q8" s="48" t="s">
        <v>437</v>
      </c>
    </row>
    <row r="9" spans="1:22" x14ac:dyDescent="0.25">
      <c r="A9" s="101"/>
      <c r="B9" s="102">
        <v>1</v>
      </c>
      <c r="C9" s="107" t="s">
        <v>359</v>
      </c>
      <c r="D9" s="951">
        <v>0</v>
      </c>
      <c r="E9" s="754">
        <v>0</v>
      </c>
      <c r="F9" s="754">
        <v>0</v>
      </c>
      <c r="G9" s="754">
        <v>0</v>
      </c>
      <c r="H9" s="754">
        <v>0</v>
      </c>
      <c r="I9" s="754">
        <v>0</v>
      </c>
      <c r="J9" s="754">
        <v>0</v>
      </c>
      <c r="K9" s="754">
        <v>0</v>
      </c>
      <c r="L9" s="754">
        <v>0</v>
      </c>
      <c r="M9" s="754">
        <v>0</v>
      </c>
      <c r="N9" s="754">
        <v>0</v>
      </c>
      <c r="O9" s="754">
        <v>0</v>
      </c>
      <c r="P9" s="751">
        <v>0</v>
      </c>
      <c r="Q9" s="751">
        <v>0</v>
      </c>
    </row>
    <row r="10" spans="1:22" ht="30" x14ac:dyDescent="0.25">
      <c r="A10" s="101"/>
      <c r="B10" s="102">
        <v>2</v>
      </c>
      <c r="C10" s="107" t="s">
        <v>598</v>
      </c>
      <c r="D10" s="951">
        <v>0</v>
      </c>
      <c r="E10" s="754">
        <v>0</v>
      </c>
      <c r="F10" s="754">
        <v>0</v>
      </c>
      <c r="G10" s="754">
        <v>0</v>
      </c>
      <c r="H10" s="754">
        <v>0</v>
      </c>
      <c r="I10" s="754">
        <v>0</v>
      </c>
      <c r="J10" s="754">
        <v>0</v>
      </c>
      <c r="K10" s="754">
        <v>0</v>
      </c>
      <c r="L10" s="754">
        <v>0</v>
      </c>
      <c r="M10" s="754">
        <v>0</v>
      </c>
      <c r="N10" s="754">
        <v>0</v>
      </c>
      <c r="O10" s="754">
        <v>0</v>
      </c>
      <c r="P10" s="751">
        <v>0</v>
      </c>
      <c r="Q10" s="751">
        <v>0</v>
      </c>
    </row>
    <row r="11" spans="1:22" x14ac:dyDescent="0.25">
      <c r="A11" s="101"/>
      <c r="B11" s="102">
        <v>3</v>
      </c>
      <c r="C11" s="107" t="s">
        <v>364</v>
      </c>
      <c r="D11" s="751">
        <v>0</v>
      </c>
      <c r="E11" s="754">
        <v>0</v>
      </c>
      <c r="F11" s="754">
        <v>0</v>
      </c>
      <c r="G11" s="754">
        <v>0</v>
      </c>
      <c r="H11" s="754">
        <v>0</v>
      </c>
      <c r="I11" s="754">
        <v>0</v>
      </c>
      <c r="J11" s="754">
        <v>0</v>
      </c>
      <c r="K11" s="754">
        <v>0</v>
      </c>
      <c r="L11" s="754">
        <v>0</v>
      </c>
      <c r="M11" s="754">
        <v>0</v>
      </c>
      <c r="N11" s="754">
        <v>0</v>
      </c>
      <c r="O11" s="754">
        <v>0</v>
      </c>
      <c r="P11" s="751">
        <v>0</v>
      </c>
      <c r="Q11" s="751">
        <v>0</v>
      </c>
    </row>
    <row r="12" spans="1:22" x14ac:dyDescent="0.25">
      <c r="A12" s="101"/>
      <c r="B12" s="381">
        <v>5</v>
      </c>
      <c r="C12" s="198" t="s">
        <v>372</v>
      </c>
      <c r="D12" s="751">
        <v>0</v>
      </c>
      <c r="E12" s="754">
        <v>0</v>
      </c>
      <c r="F12" s="754">
        <v>0</v>
      </c>
      <c r="G12" s="754">
        <v>0</v>
      </c>
      <c r="H12" s="754">
        <v>0</v>
      </c>
      <c r="I12" s="754">
        <v>0</v>
      </c>
      <c r="J12" s="754">
        <v>0</v>
      </c>
      <c r="K12" s="754">
        <v>0</v>
      </c>
      <c r="L12" s="754">
        <v>0</v>
      </c>
      <c r="M12" s="754">
        <v>0</v>
      </c>
      <c r="N12" s="754">
        <v>0</v>
      </c>
      <c r="O12" s="754">
        <v>0</v>
      </c>
      <c r="P12" s="751">
        <v>0</v>
      </c>
      <c r="Q12" s="751">
        <v>0</v>
      </c>
    </row>
    <row r="13" spans="1:22" x14ac:dyDescent="0.25">
      <c r="A13" s="101"/>
      <c r="B13" s="381">
        <v>5.0999999999999996</v>
      </c>
      <c r="C13" s="198" t="s">
        <v>599</v>
      </c>
      <c r="D13" s="751">
        <v>0</v>
      </c>
      <c r="E13" s="754">
        <v>0</v>
      </c>
      <c r="F13" s="754">
        <v>0</v>
      </c>
      <c r="G13" s="754">
        <v>0</v>
      </c>
      <c r="H13" s="754">
        <v>0</v>
      </c>
      <c r="I13" s="754">
        <v>0</v>
      </c>
      <c r="J13" s="754">
        <v>0</v>
      </c>
      <c r="K13" s="754">
        <v>0</v>
      </c>
      <c r="L13" s="754">
        <v>0</v>
      </c>
      <c r="M13" s="754">
        <v>0</v>
      </c>
      <c r="N13" s="754">
        <v>0</v>
      </c>
      <c r="O13" s="754">
        <v>0</v>
      </c>
      <c r="P13" s="751">
        <v>0</v>
      </c>
      <c r="Q13" s="751">
        <v>0</v>
      </c>
    </row>
    <row r="14" spans="1:22" x14ac:dyDescent="0.25">
      <c r="A14" s="101"/>
      <c r="B14" s="381">
        <v>5.2</v>
      </c>
      <c r="C14" s="198" t="s">
        <v>600</v>
      </c>
      <c r="D14" s="751">
        <v>0</v>
      </c>
      <c r="E14" s="754">
        <v>0</v>
      </c>
      <c r="F14" s="754">
        <v>0</v>
      </c>
      <c r="G14" s="754">
        <v>0</v>
      </c>
      <c r="H14" s="754">
        <v>0</v>
      </c>
      <c r="I14" s="754">
        <v>0</v>
      </c>
      <c r="J14" s="754">
        <v>0</v>
      </c>
      <c r="K14" s="754">
        <v>0</v>
      </c>
      <c r="L14" s="754">
        <v>0</v>
      </c>
      <c r="M14" s="754">
        <v>0</v>
      </c>
      <c r="N14" s="754">
        <v>0</v>
      </c>
      <c r="O14" s="754">
        <v>0</v>
      </c>
      <c r="P14" s="751">
        <v>0</v>
      </c>
      <c r="Q14" s="751">
        <v>0</v>
      </c>
    </row>
    <row r="15" spans="1:22" x14ac:dyDescent="0.25">
      <c r="A15" s="101"/>
      <c r="B15" s="102">
        <v>5.3</v>
      </c>
      <c r="C15" s="107" t="s">
        <v>601</v>
      </c>
      <c r="D15" s="751">
        <v>0</v>
      </c>
      <c r="E15" s="754">
        <v>0</v>
      </c>
      <c r="F15" s="754">
        <v>0</v>
      </c>
      <c r="G15" s="754">
        <v>0</v>
      </c>
      <c r="H15" s="754">
        <v>0</v>
      </c>
      <c r="I15" s="754">
        <v>0</v>
      </c>
      <c r="J15" s="754">
        <v>0</v>
      </c>
      <c r="K15" s="754">
        <v>0</v>
      </c>
      <c r="L15" s="754">
        <v>0</v>
      </c>
      <c r="M15" s="754">
        <v>0</v>
      </c>
      <c r="N15" s="754">
        <v>0</v>
      </c>
      <c r="O15" s="754">
        <v>0</v>
      </c>
      <c r="P15" s="751">
        <v>0</v>
      </c>
      <c r="Q15" s="751">
        <v>0</v>
      </c>
    </row>
    <row r="16" spans="1:22" x14ac:dyDescent="0.25">
      <c r="A16" s="101"/>
      <c r="B16" s="381">
        <v>6</v>
      </c>
      <c r="C16" s="198" t="s">
        <v>383</v>
      </c>
      <c r="D16" s="608">
        <v>229151.24748799999</v>
      </c>
      <c r="E16" s="755">
        <v>4.5999999999999999E-3</v>
      </c>
      <c r="F16" s="755">
        <v>0.89959999999999996</v>
      </c>
      <c r="G16" s="755">
        <v>0.87619999999999998</v>
      </c>
      <c r="H16" s="754">
        <v>0</v>
      </c>
      <c r="I16" s="755">
        <v>2.3400000000000001E-2</v>
      </c>
      <c r="J16" s="754">
        <v>0</v>
      </c>
      <c r="K16" s="754">
        <v>0</v>
      </c>
      <c r="L16" s="754">
        <v>0</v>
      </c>
      <c r="M16" s="754">
        <v>0</v>
      </c>
      <c r="N16" s="754">
        <v>0</v>
      </c>
      <c r="O16" s="754">
        <v>0</v>
      </c>
      <c r="P16" s="732" t="s">
        <v>529</v>
      </c>
      <c r="Q16" s="948">
        <v>41837.666124000003</v>
      </c>
    </row>
    <row r="17" spans="1:17" x14ac:dyDescent="0.25">
      <c r="A17" s="101"/>
      <c r="B17" s="381">
        <v>6.1</v>
      </c>
      <c r="C17" s="198" t="s">
        <v>602</v>
      </c>
      <c r="D17" s="751">
        <v>0</v>
      </c>
      <c r="E17" s="754">
        <v>0</v>
      </c>
      <c r="F17" s="754">
        <v>0</v>
      </c>
      <c r="G17" s="754">
        <v>0</v>
      </c>
      <c r="H17" s="754">
        <v>0</v>
      </c>
      <c r="I17" s="754">
        <v>0</v>
      </c>
      <c r="J17" s="754">
        <v>0</v>
      </c>
      <c r="K17" s="754">
        <v>0</v>
      </c>
      <c r="L17" s="754">
        <v>0</v>
      </c>
      <c r="M17" s="754">
        <v>0</v>
      </c>
      <c r="N17" s="754">
        <v>0</v>
      </c>
      <c r="O17" s="754">
        <v>0</v>
      </c>
      <c r="P17" s="751">
        <v>0</v>
      </c>
      <c r="Q17" s="751">
        <v>0</v>
      </c>
    </row>
    <row r="18" spans="1:17" ht="30" x14ac:dyDescent="0.25">
      <c r="A18" s="101"/>
      <c r="B18" s="381">
        <v>6.2</v>
      </c>
      <c r="C18" s="198" t="s">
        <v>603</v>
      </c>
      <c r="D18" s="609">
        <v>201688.055907</v>
      </c>
      <c r="E18" s="756">
        <v>2.9999999999999997E-4</v>
      </c>
      <c r="F18" s="757">
        <v>0.98599999999999999</v>
      </c>
      <c r="G18" s="757">
        <v>0.98599999999999999</v>
      </c>
      <c r="H18" s="757">
        <v>0</v>
      </c>
      <c r="I18" s="757">
        <v>1E-4</v>
      </c>
      <c r="J18" s="757">
        <v>0</v>
      </c>
      <c r="K18" s="757">
        <v>0</v>
      </c>
      <c r="L18" s="757">
        <v>0</v>
      </c>
      <c r="M18" s="757">
        <v>0</v>
      </c>
      <c r="N18" s="757">
        <v>0</v>
      </c>
      <c r="O18" s="757">
        <v>0</v>
      </c>
      <c r="P18" s="733" t="s">
        <v>529</v>
      </c>
      <c r="Q18" s="949">
        <v>33637.863558999998</v>
      </c>
    </row>
    <row r="19" spans="1:17" x14ac:dyDescent="0.25">
      <c r="A19" s="101"/>
      <c r="B19" s="381">
        <v>6.3</v>
      </c>
      <c r="C19" s="198" t="s">
        <v>604</v>
      </c>
      <c r="D19" s="751">
        <v>0</v>
      </c>
      <c r="E19" s="754">
        <v>0</v>
      </c>
      <c r="F19" s="754">
        <v>0</v>
      </c>
      <c r="G19" s="754">
        <v>0</v>
      </c>
      <c r="H19" s="754">
        <v>0</v>
      </c>
      <c r="I19" s="754">
        <v>0</v>
      </c>
      <c r="J19" s="754">
        <v>0</v>
      </c>
      <c r="K19" s="754">
        <v>0</v>
      </c>
      <c r="L19" s="754">
        <v>0</v>
      </c>
      <c r="M19" s="754">
        <v>0</v>
      </c>
      <c r="N19" s="754">
        <v>0</v>
      </c>
      <c r="O19" s="754">
        <v>0</v>
      </c>
      <c r="P19" s="751">
        <v>0</v>
      </c>
      <c r="Q19" s="751">
        <v>0</v>
      </c>
    </row>
    <row r="20" spans="1:17" x14ac:dyDescent="0.25">
      <c r="A20" s="101"/>
      <c r="B20" s="381">
        <v>6.4</v>
      </c>
      <c r="C20" s="198" t="s">
        <v>605</v>
      </c>
      <c r="D20" s="609">
        <v>27463.191580999999</v>
      </c>
      <c r="E20" s="757">
        <v>3.6200000000000003E-2</v>
      </c>
      <c r="F20" s="757">
        <v>0.26529999999999998</v>
      </c>
      <c r="G20" s="757">
        <v>7.0499999999999993E-2</v>
      </c>
      <c r="H20" s="757">
        <v>0</v>
      </c>
      <c r="I20" s="757">
        <v>0.1948</v>
      </c>
      <c r="J20" s="757">
        <v>0</v>
      </c>
      <c r="K20" s="757">
        <v>0</v>
      </c>
      <c r="L20" s="757">
        <v>0</v>
      </c>
      <c r="M20" s="757">
        <v>0</v>
      </c>
      <c r="N20" s="757">
        <v>0</v>
      </c>
      <c r="O20" s="757">
        <v>0</v>
      </c>
      <c r="P20" s="733" t="s">
        <v>529</v>
      </c>
      <c r="Q20" s="949">
        <v>8199.802565</v>
      </c>
    </row>
    <row r="21" spans="1:17" x14ac:dyDescent="0.25">
      <c r="A21" s="101"/>
      <c r="B21" s="206">
        <v>7</v>
      </c>
      <c r="C21" s="197" t="s">
        <v>606</v>
      </c>
      <c r="D21" s="609">
        <v>229151.24748799999</v>
      </c>
      <c r="E21" s="758">
        <v>4.5999999999999999E-3</v>
      </c>
      <c r="F21" s="757">
        <v>0.89959999999999996</v>
      </c>
      <c r="G21" s="758">
        <v>0.87619999999999998</v>
      </c>
      <c r="H21" s="754">
        <v>0</v>
      </c>
      <c r="I21" s="758">
        <v>2.3400000000000001E-2</v>
      </c>
      <c r="J21" s="754">
        <v>0</v>
      </c>
      <c r="K21" s="754">
        <v>0</v>
      </c>
      <c r="L21" s="754">
        <v>0</v>
      </c>
      <c r="M21" s="754">
        <v>0</v>
      </c>
      <c r="N21" s="754">
        <v>0</v>
      </c>
      <c r="O21" s="754">
        <v>0</v>
      </c>
      <c r="P21" s="734" t="s">
        <v>529</v>
      </c>
      <c r="Q21" s="950">
        <v>41837.666124000003</v>
      </c>
    </row>
    <row r="24" spans="1:17" x14ac:dyDescent="0.25">
      <c r="B24" s="682" t="s">
        <v>54</v>
      </c>
      <c r="C24" s="683"/>
      <c r="D24" s="1097" t="s">
        <v>579</v>
      </c>
      <c r="E24" s="1117" t="s">
        <v>580</v>
      </c>
      <c r="F24" s="1123"/>
      <c r="G24" s="1123"/>
      <c r="H24" s="1123"/>
      <c r="I24" s="1123"/>
      <c r="J24" s="1123"/>
      <c r="K24" s="1123"/>
      <c r="L24" s="1123"/>
      <c r="M24" s="1123"/>
      <c r="N24" s="1123"/>
      <c r="O24" s="1116"/>
      <c r="P24" s="1117" t="s">
        <v>581</v>
      </c>
      <c r="Q24" s="1116"/>
    </row>
    <row r="25" spans="1:17" x14ac:dyDescent="0.25">
      <c r="B25" s="1125" t="s">
        <v>607</v>
      </c>
      <c r="C25" s="1126"/>
      <c r="D25" s="1122"/>
      <c r="E25" s="1129" t="s">
        <v>583</v>
      </c>
      <c r="F25" s="1130"/>
      <c r="G25" s="1130"/>
      <c r="H25" s="1130"/>
      <c r="I25" s="1130"/>
      <c r="J25" s="1130"/>
      <c r="K25" s="1130"/>
      <c r="L25" s="1130"/>
      <c r="M25" s="1106"/>
      <c r="N25" s="1101" t="s">
        <v>608</v>
      </c>
      <c r="O25" s="1095"/>
      <c r="P25" s="1097" t="s">
        <v>585</v>
      </c>
      <c r="Q25" s="1131" t="s">
        <v>586</v>
      </c>
    </row>
    <row r="26" spans="1:17" s="101" customFormat="1" ht="15" customHeight="1" x14ac:dyDescent="0.25">
      <c r="A26" s="76"/>
      <c r="B26" s="1125"/>
      <c r="C26" s="1126"/>
      <c r="D26" s="1122"/>
      <c r="E26" s="1097" t="s">
        <v>587</v>
      </c>
      <c r="F26" s="1102" t="s">
        <v>588</v>
      </c>
      <c r="G26" s="684"/>
      <c r="H26" s="684"/>
      <c r="I26" s="684"/>
      <c r="J26" s="1102" t="s">
        <v>589</v>
      </c>
      <c r="K26" s="684"/>
      <c r="L26" s="684"/>
      <c r="M26" s="684"/>
      <c r="N26" s="1097" t="s">
        <v>590</v>
      </c>
      <c r="O26" s="1097" t="s">
        <v>591</v>
      </c>
      <c r="P26" s="1122"/>
      <c r="Q26" s="1132"/>
    </row>
    <row r="27" spans="1:17" s="101" customFormat="1" ht="30" x14ac:dyDescent="0.25">
      <c r="A27" s="76"/>
      <c r="B27" s="1125"/>
      <c r="C27" s="1126"/>
      <c r="D27" s="201"/>
      <c r="E27" s="1124"/>
      <c r="F27" s="1124"/>
      <c r="G27" s="659" t="s">
        <v>592</v>
      </c>
      <c r="H27" s="659" t="s">
        <v>593</v>
      </c>
      <c r="I27" s="659" t="s">
        <v>594</v>
      </c>
      <c r="J27" s="1124"/>
      <c r="K27" s="659" t="s">
        <v>595</v>
      </c>
      <c r="L27" s="659" t="s">
        <v>596</v>
      </c>
      <c r="M27" s="659" t="s">
        <v>597</v>
      </c>
      <c r="N27" s="1124"/>
      <c r="O27" s="1124"/>
      <c r="P27" s="1124"/>
      <c r="Q27" s="1133"/>
    </row>
    <row r="28" spans="1:17" s="101" customFormat="1" x14ac:dyDescent="0.25">
      <c r="A28" s="76"/>
      <c r="B28" s="1127"/>
      <c r="C28" s="1128"/>
      <c r="D28" s="48" t="s">
        <v>55</v>
      </c>
      <c r="E28" s="48" t="s">
        <v>56</v>
      </c>
      <c r="F28" s="48" t="s">
        <v>57</v>
      </c>
      <c r="G28" s="48" t="s">
        <v>58</v>
      </c>
      <c r="H28" s="48" t="s">
        <v>59</v>
      </c>
      <c r="I28" s="48" t="s">
        <v>206</v>
      </c>
      <c r="J28" s="48" t="s">
        <v>230</v>
      </c>
      <c r="K28" s="48" t="s">
        <v>288</v>
      </c>
      <c r="L28" s="48" t="s">
        <v>432</v>
      </c>
      <c r="M28" s="48" t="s">
        <v>433</v>
      </c>
      <c r="N28" s="48" t="s">
        <v>434</v>
      </c>
      <c r="O28" s="48" t="s">
        <v>435</v>
      </c>
      <c r="P28" s="48" t="s">
        <v>436</v>
      </c>
      <c r="Q28" s="48" t="s">
        <v>437</v>
      </c>
    </row>
    <row r="29" spans="1:17" x14ac:dyDescent="0.25">
      <c r="B29" s="380">
        <v>1</v>
      </c>
      <c r="C29" s="107" t="s">
        <v>359</v>
      </c>
      <c r="D29" s="751">
        <v>0</v>
      </c>
      <c r="E29" s="754">
        <v>0</v>
      </c>
      <c r="F29" s="754">
        <v>0</v>
      </c>
      <c r="G29" s="754">
        <v>0</v>
      </c>
      <c r="H29" s="754">
        <v>0</v>
      </c>
      <c r="I29" s="754">
        <v>0</v>
      </c>
      <c r="J29" s="754">
        <v>0</v>
      </c>
      <c r="K29" s="754">
        <v>0</v>
      </c>
      <c r="L29" s="754">
        <v>0</v>
      </c>
      <c r="M29" s="754">
        <v>0</v>
      </c>
      <c r="N29" s="761">
        <v>0</v>
      </c>
      <c r="O29" s="754">
        <v>0</v>
      </c>
      <c r="P29" s="393" t="s">
        <v>529</v>
      </c>
      <c r="Q29" s="751">
        <v>0</v>
      </c>
    </row>
    <row r="30" spans="1:17" ht="30" x14ac:dyDescent="0.25">
      <c r="B30" s="380">
        <v>2</v>
      </c>
      <c r="C30" s="107" t="s">
        <v>598</v>
      </c>
      <c r="D30" s="751">
        <v>0</v>
      </c>
      <c r="E30" s="754">
        <v>0</v>
      </c>
      <c r="F30" s="754">
        <v>0</v>
      </c>
      <c r="G30" s="754">
        <v>0</v>
      </c>
      <c r="H30" s="754">
        <v>0</v>
      </c>
      <c r="I30" s="754">
        <v>0</v>
      </c>
      <c r="J30" s="754">
        <v>0</v>
      </c>
      <c r="K30" s="754">
        <v>0</v>
      </c>
      <c r="L30" s="754">
        <v>0</v>
      </c>
      <c r="M30" s="754">
        <v>0</v>
      </c>
      <c r="N30" s="761">
        <v>0</v>
      </c>
      <c r="O30" s="754">
        <v>0</v>
      </c>
      <c r="P30" s="393" t="s">
        <v>529</v>
      </c>
      <c r="Q30" s="751">
        <v>0</v>
      </c>
    </row>
    <row r="31" spans="1:17" x14ac:dyDescent="0.25">
      <c r="B31" s="380">
        <v>3</v>
      </c>
      <c r="C31" s="107" t="s">
        <v>364</v>
      </c>
      <c r="D31" s="751">
        <v>0</v>
      </c>
      <c r="E31" s="754">
        <v>0</v>
      </c>
      <c r="F31" s="754">
        <v>0</v>
      </c>
      <c r="G31" s="754">
        <v>0</v>
      </c>
      <c r="H31" s="754">
        <v>0</v>
      </c>
      <c r="I31" s="754">
        <v>0</v>
      </c>
      <c r="J31" s="754">
        <v>0</v>
      </c>
      <c r="K31" s="754">
        <v>0</v>
      </c>
      <c r="L31" s="754">
        <v>0</v>
      </c>
      <c r="M31" s="754">
        <v>0</v>
      </c>
      <c r="N31" s="761">
        <v>0</v>
      </c>
      <c r="O31" s="754">
        <v>0</v>
      </c>
      <c r="P31" s="626" t="s">
        <v>529</v>
      </c>
      <c r="Q31" s="751">
        <v>0</v>
      </c>
    </row>
    <row r="32" spans="1:17" x14ac:dyDescent="0.25">
      <c r="B32" s="390">
        <v>4</v>
      </c>
      <c r="C32" s="198" t="s">
        <v>369</v>
      </c>
      <c r="D32" s="751">
        <v>0</v>
      </c>
      <c r="E32" s="754">
        <v>0</v>
      </c>
      <c r="F32" s="754">
        <v>0</v>
      </c>
      <c r="G32" s="754">
        <v>0</v>
      </c>
      <c r="H32" s="754">
        <v>0</v>
      </c>
      <c r="I32" s="754">
        <v>0</v>
      </c>
      <c r="J32" s="754">
        <v>0</v>
      </c>
      <c r="K32" s="754">
        <v>0</v>
      </c>
      <c r="L32" s="754">
        <v>0</v>
      </c>
      <c r="M32" s="754">
        <v>0</v>
      </c>
      <c r="N32" s="761">
        <v>0</v>
      </c>
      <c r="O32" s="754">
        <v>0</v>
      </c>
      <c r="P32" s="626" t="s">
        <v>529</v>
      </c>
      <c r="Q32" s="752">
        <v>0</v>
      </c>
    </row>
    <row r="33" spans="2:17" x14ac:dyDescent="0.25">
      <c r="B33" s="390">
        <v>5</v>
      </c>
      <c r="C33" s="198" t="s">
        <v>372</v>
      </c>
      <c r="D33" s="952">
        <v>246322.406724</v>
      </c>
      <c r="E33" s="755">
        <v>2.69E-2</v>
      </c>
      <c r="F33" s="755">
        <v>0.60509999999999997</v>
      </c>
      <c r="G33" s="755">
        <v>0.56807558300000005</v>
      </c>
      <c r="H33" s="755">
        <v>0</v>
      </c>
      <c r="I33" s="755">
        <v>3.6999999999999998E-2</v>
      </c>
      <c r="J33" s="759">
        <v>0</v>
      </c>
      <c r="K33" s="735" t="s">
        <v>529</v>
      </c>
      <c r="L33" s="735" t="s">
        <v>529</v>
      </c>
      <c r="M33" s="735" t="s">
        <v>529</v>
      </c>
      <c r="N33" s="762">
        <v>-6.1959420000000001E-2</v>
      </c>
      <c r="O33" s="759">
        <v>0</v>
      </c>
      <c r="P33" s="732" t="s">
        <v>529</v>
      </c>
      <c r="Q33" s="948">
        <v>105778.18765599999</v>
      </c>
    </row>
    <row r="34" spans="2:17" x14ac:dyDescent="0.25">
      <c r="B34" s="390">
        <v>5.0999999999999996</v>
      </c>
      <c r="C34" s="198" t="s">
        <v>609</v>
      </c>
      <c r="D34" s="751">
        <v>0</v>
      </c>
      <c r="E34" s="754">
        <v>0</v>
      </c>
      <c r="F34" s="754">
        <v>0</v>
      </c>
      <c r="G34" s="754">
        <v>0</v>
      </c>
      <c r="H34" s="754">
        <v>0</v>
      </c>
      <c r="I34" s="754">
        <v>0</v>
      </c>
      <c r="J34" s="754">
        <v>0</v>
      </c>
      <c r="K34" s="392" t="s">
        <v>529</v>
      </c>
      <c r="L34" s="392" t="s">
        <v>529</v>
      </c>
      <c r="M34" s="392" t="s">
        <v>529</v>
      </c>
      <c r="N34" s="761">
        <v>0</v>
      </c>
      <c r="O34" s="754">
        <v>0</v>
      </c>
      <c r="P34" s="626" t="s">
        <v>529</v>
      </c>
      <c r="Q34" s="751">
        <v>0</v>
      </c>
    </row>
    <row r="35" spans="2:17" x14ac:dyDescent="0.25">
      <c r="B35" s="380">
        <v>5.2</v>
      </c>
      <c r="C35" s="107" t="s">
        <v>610</v>
      </c>
      <c r="D35" s="751">
        <v>0</v>
      </c>
      <c r="E35" s="754">
        <v>0</v>
      </c>
      <c r="F35" s="754">
        <v>0</v>
      </c>
      <c r="G35" s="754">
        <v>0</v>
      </c>
      <c r="H35" s="754">
        <v>0</v>
      </c>
      <c r="I35" s="754">
        <v>0</v>
      </c>
      <c r="J35" s="754">
        <v>0</v>
      </c>
      <c r="K35" s="392" t="s">
        <v>529</v>
      </c>
      <c r="L35" s="392" t="s">
        <v>529</v>
      </c>
      <c r="M35" s="392" t="s">
        <v>529</v>
      </c>
      <c r="N35" s="761">
        <v>0</v>
      </c>
      <c r="O35" s="754">
        <v>0</v>
      </c>
      <c r="P35" s="626" t="s">
        <v>529</v>
      </c>
      <c r="Q35" s="751">
        <v>0</v>
      </c>
    </row>
    <row r="36" spans="2:17" x14ac:dyDescent="0.25">
      <c r="B36" s="380">
        <v>5.3</v>
      </c>
      <c r="C36" s="89" t="s">
        <v>611</v>
      </c>
      <c r="D36" s="556">
        <v>0</v>
      </c>
      <c r="E36" s="760"/>
      <c r="F36" s="760"/>
      <c r="G36" s="760"/>
      <c r="H36" s="760"/>
      <c r="I36" s="760"/>
      <c r="J36" s="760"/>
      <c r="K36" s="89"/>
      <c r="L36" s="89"/>
      <c r="M36" s="89"/>
      <c r="N36" s="763"/>
      <c r="O36" s="760"/>
      <c r="P36" s="89"/>
      <c r="Q36" s="556">
        <v>0</v>
      </c>
    </row>
    <row r="37" spans="2:17" s="103" customFormat="1" x14ac:dyDescent="0.25">
      <c r="B37" s="395">
        <v>6</v>
      </c>
      <c r="C37" s="394" t="s">
        <v>342</v>
      </c>
      <c r="D37" s="952">
        <v>246322.406724</v>
      </c>
      <c r="E37" s="755">
        <v>2.69E-2</v>
      </c>
      <c r="F37" s="755">
        <v>0.60509999999999997</v>
      </c>
      <c r="G37" s="755">
        <v>0.56807558300000005</v>
      </c>
      <c r="H37" s="755">
        <v>0</v>
      </c>
      <c r="I37" s="755">
        <v>3.6999999999999998E-2</v>
      </c>
      <c r="J37" s="759">
        <v>0</v>
      </c>
      <c r="K37" s="735" t="s">
        <v>529</v>
      </c>
      <c r="L37" s="735" t="s">
        <v>529</v>
      </c>
      <c r="M37" s="735" t="s">
        <v>529</v>
      </c>
      <c r="N37" s="762">
        <v>-6.1959420000000001E-2</v>
      </c>
      <c r="O37" s="759">
        <v>0</v>
      </c>
      <c r="P37" s="732" t="s">
        <v>529</v>
      </c>
      <c r="Q37" s="948">
        <v>105778.18765599999</v>
      </c>
    </row>
  </sheetData>
  <mergeCells count="27">
    <mergeCell ref="B2:Q2"/>
    <mergeCell ref="D4:D6"/>
    <mergeCell ref="E4:O4"/>
    <mergeCell ref="P4:Q4"/>
    <mergeCell ref="B5:C8"/>
    <mergeCell ref="E5:M5"/>
    <mergeCell ref="N5:O5"/>
    <mergeCell ref="P5:P7"/>
    <mergeCell ref="Q5:Q7"/>
    <mergeCell ref="E6:E7"/>
    <mergeCell ref="F6:F7"/>
    <mergeCell ref="J6:J7"/>
    <mergeCell ref="N6:N7"/>
    <mergeCell ref="O6:O7"/>
    <mergeCell ref="D24:D26"/>
    <mergeCell ref="E24:O24"/>
    <mergeCell ref="O26:O27"/>
    <mergeCell ref="P24:Q24"/>
    <mergeCell ref="B25:C28"/>
    <mergeCell ref="E25:M25"/>
    <mergeCell ref="N25:O25"/>
    <mergeCell ref="P25:P27"/>
    <mergeCell ref="Q25:Q27"/>
    <mergeCell ref="E26:E27"/>
    <mergeCell ref="F26:F27"/>
    <mergeCell ref="J26:J27"/>
    <mergeCell ref="N26:N27"/>
  </mergeCells>
  <pageMargins left="0.23333333333333334"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3A39F-E0C1-4162-AD14-006519189535}">
  <sheetPr codeName="Ark2">
    <tabColor rgb="FF00A976"/>
  </sheetPr>
  <dimension ref="A1:L137"/>
  <sheetViews>
    <sheetView zoomScale="70" zoomScaleNormal="70" workbookViewId="0">
      <selection activeCell="C51" sqref="C51:H51"/>
    </sheetView>
  </sheetViews>
  <sheetFormatPr defaultColWidth="8" defaultRowHeight="15" x14ac:dyDescent="0.25"/>
  <cols>
    <col min="1" max="1" width="3.125" style="45" customWidth="1"/>
    <col min="2" max="2" width="7.375" style="45" customWidth="1"/>
    <col min="3" max="3" width="64.375" style="45" customWidth="1"/>
    <col min="4" max="4" width="19.875" style="45" customWidth="1"/>
    <col min="5" max="5" width="26.875" style="45" bestFit="1" customWidth="1"/>
    <col min="6" max="6" width="19.875" style="45" customWidth="1"/>
    <col min="7" max="7" width="24.125" style="45" customWidth="1"/>
    <col min="8" max="8" width="25" style="45" customWidth="1"/>
    <col min="9" max="11" width="8" style="45"/>
    <col min="12" max="12" width="25.125" style="45" customWidth="1"/>
    <col min="13" max="16384" width="8" style="45"/>
  </cols>
  <sheetData>
    <row r="1" spans="1:8" ht="9.9499999999999993" customHeight="1" x14ac:dyDescent="0.25">
      <c r="A1" s="44"/>
    </row>
    <row r="2" spans="1:8" ht="20.25" x14ac:dyDescent="0.3">
      <c r="A2" s="44"/>
      <c r="B2" s="1061" t="s">
        <v>4</v>
      </c>
      <c r="C2" s="1061"/>
      <c r="D2" s="1061"/>
      <c r="E2" s="1061"/>
      <c r="F2" s="1061"/>
      <c r="G2" s="1061"/>
      <c r="H2" s="1061"/>
    </row>
    <row r="3" spans="1:8" x14ac:dyDescent="0.25">
      <c r="A3" s="44"/>
    </row>
    <row r="4" spans="1:8" x14ac:dyDescent="0.25">
      <c r="A4" s="44"/>
      <c r="B4" s="46" t="s">
        <v>54</v>
      </c>
      <c r="C4" s="47"/>
      <c r="D4" s="48" t="s">
        <v>55</v>
      </c>
      <c r="E4" s="48" t="s">
        <v>56</v>
      </c>
      <c r="F4" s="48" t="s">
        <v>57</v>
      </c>
      <c r="G4" s="48" t="s">
        <v>58</v>
      </c>
      <c r="H4" s="48" t="s">
        <v>59</v>
      </c>
    </row>
    <row r="5" spans="1:8" x14ac:dyDescent="0.25">
      <c r="A5" s="44"/>
      <c r="B5" s="49"/>
      <c r="C5" s="50"/>
      <c r="D5" s="51">
        <v>45838</v>
      </c>
      <c r="E5" s="51">
        <v>45747</v>
      </c>
      <c r="F5" s="51">
        <v>45657</v>
      </c>
      <c r="G5" s="51">
        <v>45565</v>
      </c>
      <c r="H5" s="51">
        <v>45473</v>
      </c>
    </row>
    <row r="6" spans="1:8" x14ac:dyDescent="0.25">
      <c r="A6" s="44"/>
      <c r="B6" s="52"/>
      <c r="C6" s="1055" t="s">
        <v>60</v>
      </c>
      <c r="D6" s="1056"/>
      <c r="E6" s="1056"/>
      <c r="F6" s="1056"/>
      <c r="G6" s="1056"/>
      <c r="H6" s="1057"/>
    </row>
    <row r="7" spans="1:8" x14ac:dyDescent="0.25">
      <c r="A7" s="44"/>
      <c r="B7" s="53">
        <v>1</v>
      </c>
      <c r="C7" s="97" t="s">
        <v>61</v>
      </c>
      <c r="D7" s="435">
        <v>38848.686846999997</v>
      </c>
      <c r="E7" s="435">
        <v>38556.910000000003</v>
      </c>
      <c r="F7" s="435">
        <v>40474.03</v>
      </c>
      <c r="G7" s="435">
        <v>39348.69</v>
      </c>
      <c r="H7" s="435">
        <v>38361.440000000002</v>
      </c>
    </row>
    <row r="8" spans="1:8" x14ac:dyDescent="0.25">
      <c r="A8" s="44"/>
      <c r="B8" s="53">
        <v>2</v>
      </c>
      <c r="C8" s="97" t="s">
        <v>62</v>
      </c>
      <c r="D8" s="435">
        <v>43769.046618</v>
      </c>
      <c r="E8" s="435">
        <v>43437.279999999999</v>
      </c>
      <c r="F8" s="435">
        <v>45388.49</v>
      </c>
      <c r="G8" s="435">
        <v>44185.02</v>
      </c>
      <c r="H8" s="435">
        <v>43198.94</v>
      </c>
    </row>
    <row r="9" spans="1:8" x14ac:dyDescent="0.25">
      <c r="A9" s="44"/>
      <c r="B9" s="53">
        <v>3</v>
      </c>
      <c r="C9" s="97" t="s">
        <v>63</v>
      </c>
      <c r="D9" s="435">
        <v>51394.239613999998</v>
      </c>
      <c r="E9" s="435">
        <v>51241.187418000001</v>
      </c>
      <c r="F9" s="435">
        <v>52944.08</v>
      </c>
      <c r="G9" s="435">
        <v>51681.31</v>
      </c>
      <c r="H9" s="435">
        <v>50717.29</v>
      </c>
    </row>
    <row r="10" spans="1:8" x14ac:dyDescent="0.25">
      <c r="A10" s="44"/>
      <c r="B10" s="55"/>
      <c r="C10" s="1055" t="s">
        <v>64</v>
      </c>
      <c r="D10" s="1056"/>
      <c r="E10" s="1056"/>
      <c r="F10" s="1056"/>
      <c r="G10" s="1056"/>
      <c r="H10" s="1057"/>
    </row>
    <row r="11" spans="1:8" x14ac:dyDescent="0.25">
      <c r="A11" s="44"/>
      <c r="B11" s="53">
        <v>4</v>
      </c>
      <c r="C11" s="97" t="s">
        <v>65</v>
      </c>
      <c r="D11" s="435">
        <v>238883.02639799999</v>
      </c>
      <c r="E11" s="435">
        <v>245250.08</v>
      </c>
      <c r="F11" s="435">
        <v>229518.7</v>
      </c>
      <c r="G11" s="435">
        <v>228850.3</v>
      </c>
      <c r="H11" s="435">
        <v>231188.35</v>
      </c>
    </row>
    <row r="12" spans="1:8" x14ac:dyDescent="0.25">
      <c r="A12" s="44"/>
      <c r="B12" s="53" t="s">
        <v>66</v>
      </c>
      <c r="C12" s="97" t="s">
        <v>67</v>
      </c>
      <c r="D12" s="435">
        <v>238883.02638097</v>
      </c>
      <c r="E12" s="435">
        <v>245250.08</v>
      </c>
      <c r="F12" s="435"/>
      <c r="G12" s="435"/>
      <c r="H12" s="435"/>
    </row>
    <row r="13" spans="1:8" x14ac:dyDescent="0.25">
      <c r="A13" s="44"/>
      <c r="B13" s="55"/>
      <c r="C13" s="1055" t="s">
        <v>68</v>
      </c>
      <c r="D13" s="1056"/>
      <c r="E13" s="1056"/>
      <c r="F13" s="1056"/>
      <c r="G13" s="1056"/>
      <c r="H13" s="1057"/>
    </row>
    <row r="14" spans="1:8" x14ac:dyDescent="0.25">
      <c r="A14" s="44"/>
      <c r="B14" s="53">
        <v>5</v>
      </c>
      <c r="C14" s="97" t="s">
        <v>69</v>
      </c>
      <c r="D14" s="441">
        <v>0.16262640210000001</v>
      </c>
      <c r="E14" s="441">
        <v>0.15720000000000001</v>
      </c>
      <c r="F14" s="441">
        <v>0.17629999999999998</v>
      </c>
      <c r="G14" s="441">
        <v>0.17190000000000003</v>
      </c>
      <c r="H14" s="441">
        <v>0.16589999999999999</v>
      </c>
    </row>
    <row r="15" spans="1:8" x14ac:dyDescent="0.25">
      <c r="A15" s="44"/>
      <c r="B15" s="53" t="s">
        <v>70</v>
      </c>
      <c r="C15" s="97" t="s">
        <v>71</v>
      </c>
      <c r="D15" s="442">
        <v>0.16262640214639704</v>
      </c>
      <c r="E15" s="441">
        <v>0.15720000000000001</v>
      </c>
      <c r="F15" s="440"/>
      <c r="G15" s="440"/>
      <c r="H15" s="440"/>
    </row>
    <row r="16" spans="1:8" x14ac:dyDescent="0.25">
      <c r="A16" s="44"/>
      <c r="B16" s="53">
        <v>6</v>
      </c>
      <c r="C16" s="97" t="s">
        <v>72</v>
      </c>
      <c r="D16" s="441">
        <v>0.1832237625</v>
      </c>
      <c r="E16" s="441">
        <v>0.17710000000000001</v>
      </c>
      <c r="F16" s="441">
        <v>0.1978</v>
      </c>
      <c r="G16" s="441">
        <v>0.19309999999999999</v>
      </c>
      <c r="H16" s="441">
        <v>0.18690000000000001</v>
      </c>
    </row>
    <row r="17" spans="1:12" x14ac:dyDescent="0.25">
      <c r="A17" s="44"/>
      <c r="B17" s="53" t="s">
        <v>73</v>
      </c>
      <c r="C17" s="97" t="s">
        <v>74</v>
      </c>
      <c r="D17" s="442">
        <v>0.18322376247836564</v>
      </c>
      <c r="E17" s="441">
        <v>0.17710000000000001</v>
      </c>
      <c r="F17" s="440"/>
      <c r="G17" s="440"/>
      <c r="H17" s="440"/>
    </row>
    <row r="18" spans="1:12" x14ac:dyDescent="0.25">
      <c r="A18" s="44"/>
      <c r="B18" s="53">
        <v>7</v>
      </c>
      <c r="C18" s="97" t="s">
        <v>75</v>
      </c>
      <c r="D18" s="441">
        <v>0.21514433511473713</v>
      </c>
      <c r="E18" s="441">
        <v>0.2089</v>
      </c>
      <c r="F18" s="441">
        <v>0.23070000000000002</v>
      </c>
      <c r="G18" s="441">
        <v>0.22579999999999997</v>
      </c>
      <c r="H18" s="441">
        <v>0.21940000000000001</v>
      </c>
    </row>
    <row r="19" spans="1:12" x14ac:dyDescent="0.25">
      <c r="A19" s="44"/>
      <c r="B19" s="53" t="s">
        <v>76</v>
      </c>
      <c r="C19" s="97" t="s">
        <v>77</v>
      </c>
      <c r="D19" s="442">
        <v>0.21510000000000001</v>
      </c>
      <c r="E19" s="441">
        <v>0.2089</v>
      </c>
      <c r="F19" s="440"/>
      <c r="G19" s="440"/>
      <c r="H19" s="440"/>
    </row>
    <row r="20" spans="1:12" ht="15" customHeight="1" x14ac:dyDescent="0.25">
      <c r="A20" s="44"/>
      <c r="B20" s="55"/>
      <c r="C20" s="1055" t="s">
        <v>78</v>
      </c>
      <c r="D20" s="1056"/>
      <c r="E20" s="1056"/>
      <c r="F20" s="1056"/>
      <c r="G20" s="1056"/>
      <c r="H20" s="1057"/>
    </row>
    <row r="21" spans="1:12" ht="30" x14ac:dyDescent="0.25">
      <c r="B21" s="56" t="s">
        <v>79</v>
      </c>
      <c r="C21" s="179" t="s">
        <v>80</v>
      </c>
      <c r="D21" s="441">
        <v>2.9858701886655799E-2</v>
      </c>
      <c r="E21" s="441">
        <v>3.1E-2</v>
      </c>
      <c r="F21" s="441">
        <v>3.3700000000000001E-2</v>
      </c>
      <c r="G21" s="441">
        <v>3.3399999999999999E-2</v>
      </c>
      <c r="H21" s="441">
        <v>3.3000000000000002E-2</v>
      </c>
    </row>
    <row r="22" spans="1:12" x14ac:dyDescent="0.25">
      <c r="B22" s="56" t="s">
        <v>81</v>
      </c>
      <c r="C22" s="179" t="s">
        <v>82</v>
      </c>
      <c r="D22" s="441">
        <v>1.6795519811243886E-2</v>
      </c>
      <c r="E22" s="441">
        <v>1.7399999999999999E-2</v>
      </c>
      <c r="F22" s="441">
        <v>1.89E-2</v>
      </c>
      <c r="G22" s="441">
        <v>1.8799999999999997E-2</v>
      </c>
      <c r="H22" s="441">
        <v>1.8600000000000002E-2</v>
      </c>
    </row>
    <row r="23" spans="1:12" x14ac:dyDescent="0.25">
      <c r="B23" s="56" t="s">
        <v>83</v>
      </c>
      <c r="C23" s="179" t="s">
        <v>84</v>
      </c>
      <c r="D23" s="441">
        <v>2.2394026414991851E-2</v>
      </c>
      <c r="E23" s="441">
        <v>2.3300000000000001E-2</v>
      </c>
      <c r="F23" s="441">
        <v>2.53E-2</v>
      </c>
      <c r="G23" s="441">
        <v>2.5099999999999997E-2</v>
      </c>
      <c r="H23" s="441">
        <v>2.4799999999999999E-2</v>
      </c>
    </row>
    <row r="24" spans="1:12" x14ac:dyDescent="0.25">
      <c r="A24" s="44"/>
      <c r="B24" s="53" t="s">
        <v>85</v>
      </c>
      <c r="C24" s="97" t="s">
        <v>86</v>
      </c>
      <c r="D24" s="441">
        <v>0.10985870188665581</v>
      </c>
      <c r="E24" s="441">
        <v>0.111</v>
      </c>
      <c r="F24" s="441">
        <v>0.1137</v>
      </c>
      <c r="G24" s="441">
        <v>0.1134</v>
      </c>
      <c r="H24" s="441">
        <v>0.113</v>
      </c>
    </row>
    <row r="25" spans="1:12" ht="15" customHeight="1" x14ac:dyDescent="0.25">
      <c r="A25" s="44"/>
      <c r="B25" s="55"/>
      <c r="C25" s="1055" t="s">
        <v>87</v>
      </c>
      <c r="D25" s="1056"/>
      <c r="E25" s="1056"/>
      <c r="F25" s="1056"/>
      <c r="G25" s="1056"/>
      <c r="H25" s="1057"/>
    </row>
    <row r="26" spans="1:12" x14ac:dyDescent="0.25">
      <c r="A26" s="44"/>
      <c r="B26" s="53">
        <v>8</v>
      </c>
      <c r="C26" s="97" t="s">
        <v>88</v>
      </c>
      <c r="D26" s="441">
        <v>2.5000000000000001E-2</v>
      </c>
      <c r="E26" s="441">
        <v>2.5000000000000001E-2</v>
      </c>
      <c r="F26" s="441">
        <v>2.5000000000000001E-2</v>
      </c>
      <c r="G26" s="441">
        <v>2.5000000000000001E-2</v>
      </c>
      <c r="H26" s="441">
        <v>0.02</v>
      </c>
    </row>
    <row r="27" spans="1:12" ht="30" x14ac:dyDescent="0.25">
      <c r="A27" s="44"/>
      <c r="B27" s="53" t="s">
        <v>89</v>
      </c>
      <c r="C27" s="97" t="s">
        <v>90</v>
      </c>
      <c r="D27" s="435">
        <v>0</v>
      </c>
      <c r="E27" s="435">
        <v>0</v>
      </c>
      <c r="F27" s="441"/>
      <c r="G27" s="441"/>
      <c r="H27" s="441"/>
      <c r="L27" s="553"/>
    </row>
    <row r="28" spans="1:12" x14ac:dyDescent="0.25">
      <c r="A28" s="44"/>
      <c r="B28" s="53">
        <v>9</v>
      </c>
      <c r="C28" s="97" t="s">
        <v>91</v>
      </c>
      <c r="D28" s="441">
        <v>2.4389911675153569E-2</v>
      </c>
      <c r="E28" s="441">
        <v>2.4399999999999998E-2</v>
      </c>
      <c r="F28" s="441">
        <v>2.4399999999999998E-2</v>
      </c>
      <c r="G28" s="441">
        <v>2.4300000000000002E-2</v>
      </c>
      <c r="H28" s="441">
        <v>2.4300000000000002E-2</v>
      </c>
      <c r="L28" s="553"/>
    </row>
    <row r="29" spans="1:12" x14ac:dyDescent="0.25">
      <c r="A29" s="44"/>
      <c r="B29" s="53" t="s">
        <v>92</v>
      </c>
      <c r="C29" s="97" t="s">
        <v>93</v>
      </c>
      <c r="D29" s="441">
        <v>1.0397101563219749E-2</v>
      </c>
      <c r="E29" s="441">
        <v>1.0200000000000001E-2</v>
      </c>
      <c r="F29" s="441">
        <v>8.8000000000000005E-3</v>
      </c>
      <c r="G29" s="441">
        <v>8.6999999999999994E-3</v>
      </c>
      <c r="H29" s="441">
        <v>7.4999999999999997E-3</v>
      </c>
    </row>
    <row r="30" spans="1:12" x14ac:dyDescent="0.25">
      <c r="A30" s="44"/>
      <c r="B30" s="53">
        <v>10</v>
      </c>
      <c r="C30" s="97" t="s">
        <v>94</v>
      </c>
      <c r="D30" s="435"/>
      <c r="E30" s="435">
        <v>0</v>
      </c>
      <c r="F30" s="441"/>
      <c r="G30" s="441"/>
      <c r="H30" s="441"/>
    </row>
    <row r="31" spans="1:12" x14ac:dyDescent="0.25">
      <c r="A31" s="44"/>
      <c r="B31" s="53" t="s">
        <v>95</v>
      </c>
      <c r="C31" s="97" t="s">
        <v>96</v>
      </c>
      <c r="D31" s="441">
        <v>1.4999999999999999E-2</v>
      </c>
      <c r="E31" s="441">
        <v>1.4999999999999999E-2</v>
      </c>
      <c r="F31" s="441">
        <v>1.4999999999999999E-2</v>
      </c>
      <c r="G31" s="441">
        <v>1.4999999999999999E-2</v>
      </c>
      <c r="H31" s="441">
        <v>0.02</v>
      </c>
    </row>
    <row r="32" spans="1:12" x14ac:dyDescent="0.25">
      <c r="A32" s="44"/>
      <c r="B32" s="53">
        <v>11</v>
      </c>
      <c r="C32" s="97" t="s">
        <v>97</v>
      </c>
      <c r="D32" s="441">
        <v>7.4787013238373307E-2</v>
      </c>
      <c r="E32" s="441">
        <v>7.46E-2</v>
      </c>
      <c r="F32" s="441">
        <v>7.3200000000000001E-2</v>
      </c>
      <c r="G32" s="441">
        <v>7.2999999999999995E-2</v>
      </c>
      <c r="H32" s="441">
        <v>7.0000000000000007E-2</v>
      </c>
    </row>
    <row r="33" spans="1:8" x14ac:dyDescent="0.25">
      <c r="A33" s="44"/>
      <c r="B33" s="53" t="s">
        <v>98</v>
      </c>
      <c r="C33" s="97" t="s">
        <v>99</v>
      </c>
      <c r="D33" s="441">
        <v>0.18464571512502931</v>
      </c>
      <c r="E33" s="441">
        <v>0.18559999999999999</v>
      </c>
      <c r="F33" s="441">
        <v>0.18690000000000001</v>
      </c>
      <c r="G33" s="441">
        <v>0.18640000000000001</v>
      </c>
      <c r="H33" s="441">
        <v>0.18489999999999998</v>
      </c>
    </row>
    <row r="34" spans="1:8" x14ac:dyDescent="0.25">
      <c r="A34" s="44"/>
      <c r="B34" s="53">
        <v>12</v>
      </c>
      <c r="C34" s="97" t="s">
        <v>100</v>
      </c>
      <c r="D34" s="441">
        <v>2.604386796673085E-2</v>
      </c>
      <c r="E34" s="441">
        <v>2.0199999999999999E-2</v>
      </c>
      <c r="F34" s="441">
        <v>3.9199999999999999E-2</v>
      </c>
      <c r="G34" s="441">
        <v>3.5099999999999999E-2</v>
      </c>
      <c r="H34" s="441">
        <v>3.0499999999999999E-2</v>
      </c>
    </row>
    <row r="35" spans="1:8" x14ac:dyDescent="0.25">
      <c r="A35" s="44"/>
      <c r="B35" s="55"/>
      <c r="C35" s="1055" t="s">
        <v>28</v>
      </c>
      <c r="D35" s="1056"/>
      <c r="E35" s="1056"/>
      <c r="F35" s="1056"/>
      <c r="G35" s="1056"/>
      <c r="H35" s="1057"/>
    </row>
    <row r="36" spans="1:8" x14ac:dyDescent="0.25">
      <c r="A36" s="44"/>
      <c r="B36" s="53">
        <v>13</v>
      </c>
      <c r="C36" s="73" t="s">
        <v>101</v>
      </c>
      <c r="D36" s="435">
        <v>811554.20608699997</v>
      </c>
      <c r="E36" s="435">
        <v>822981.59</v>
      </c>
      <c r="F36" s="435">
        <v>801119.14</v>
      </c>
      <c r="G36" s="435">
        <v>819534.25</v>
      </c>
      <c r="H36" s="435">
        <v>822435.48</v>
      </c>
    </row>
    <row r="37" spans="1:8" x14ac:dyDescent="0.25">
      <c r="A37" s="44"/>
      <c r="B37" s="53">
        <v>14</v>
      </c>
      <c r="C37" s="73" t="s">
        <v>102</v>
      </c>
      <c r="D37" s="441">
        <v>5.3900000000000003E-2</v>
      </c>
      <c r="E37" s="441">
        <v>5.28E-2</v>
      </c>
      <c r="F37" s="441">
        <v>5.67E-2</v>
      </c>
      <c r="G37" s="441">
        <v>5.3899999999999997E-2</v>
      </c>
      <c r="H37" s="441">
        <v>5.2499999999999998E-2</v>
      </c>
    </row>
    <row r="38" spans="1:8" ht="15" customHeight="1" x14ac:dyDescent="0.25">
      <c r="B38" s="55"/>
      <c r="C38" s="1055" t="s">
        <v>103</v>
      </c>
      <c r="D38" s="1056"/>
      <c r="E38" s="1056"/>
      <c r="F38" s="1056"/>
      <c r="G38" s="1056"/>
      <c r="H38" s="1057"/>
    </row>
    <row r="39" spans="1:8" ht="30" x14ac:dyDescent="0.25">
      <c r="B39" s="56" t="s">
        <v>104</v>
      </c>
      <c r="C39" s="179" t="s">
        <v>105</v>
      </c>
      <c r="D39" s="440"/>
      <c r="E39" s="440"/>
      <c r="F39" s="440"/>
      <c r="G39" s="440"/>
      <c r="H39" s="440"/>
    </row>
    <row r="40" spans="1:8" x14ac:dyDescent="0.25">
      <c r="B40" s="56" t="s">
        <v>106</v>
      </c>
      <c r="C40" s="179" t="s">
        <v>82</v>
      </c>
      <c r="D40" s="440"/>
      <c r="E40" s="440"/>
      <c r="F40" s="440"/>
      <c r="G40" s="440"/>
      <c r="H40" s="440"/>
    </row>
    <row r="41" spans="1:8" x14ac:dyDescent="0.25">
      <c r="B41" s="56" t="s">
        <v>107</v>
      </c>
      <c r="C41" s="179" t="s">
        <v>108</v>
      </c>
      <c r="D41" s="441">
        <v>0.03</v>
      </c>
      <c r="E41" s="441">
        <v>0.03</v>
      </c>
      <c r="F41" s="441">
        <v>0.03</v>
      </c>
      <c r="G41" s="441">
        <v>0.03</v>
      </c>
      <c r="H41" s="441">
        <v>0.03</v>
      </c>
    </row>
    <row r="42" spans="1:8" ht="15" customHeight="1" x14ac:dyDescent="0.25">
      <c r="B42" s="55"/>
      <c r="C42" s="1058" t="s">
        <v>109</v>
      </c>
      <c r="D42" s="1059"/>
      <c r="E42" s="1059"/>
      <c r="F42" s="1059"/>
      <c r="G42" s="1059"/>
      <c r="H42" s="1060"/>
    </row>
    <row r="43" spans="1:8" x14ac:dyDescent="0.25">
      <c r="B43" s="56" t="s">
        <v>110</v>
      </c>
      <c r="C43" s="528" t="s">
        <v>111</v>
      </c>
      <c r="D43" s="437"/>
      <c r="E43" s="440"/>
      <c r="F43" s="440"/>
      <c r="G43" s="440"/>
      <c r="H43" s="440"/>
    </row>
    <row r="44" spans="1:8" x14ac:dyDescent="0.25">
      <c r="B44" s="56" t="s">
        <v>112</v>
      </c>
      <c r="C44" s="97" t="s">
        <v>113</v>
      </c>
      <c r="D44" s="441">
        <v>0.03</v>
      </c>
      <c r="E44" s="441">
        <v>0.03</v>
      </c>
      <c r="F44" s="441">
        <v>0.03</v>
      </c>
      <c r="G44" s="441">
        <v>0.03</v>
      </c>
      <c r="H44" s="441">
        <v>0.03</v>
      </c>
    </row>
    <row r="45" spans="1:8" x14ac:dyDescent="0.25">
      <c r="A45" s="44"/>
      <c r="B45" s="55"/>
      <c r="C45" s="1055" t="s">
        <v>114</v>
      </c>
      <c r="D45" s="1056"/>
      <c r="E45" s="1056"/>
      <c r="F45" s="1056"/>
      <c r="G45" s="1056"/>
      <c r="H45" s="1057"/>
    </row>
    <row r="46" spans="1:8" x14ac:dyDescent="0.25">
      <c r="A46" s="44"/>
      <c r="B46" s="53">
        <v>15</v>
      </c>
      <c r="C46" s="73" t="s">
        <v>115</v>
      </c>
      <c r="D46" s="435">
        <v>131823.8130401065</v>
      </c>
      <c r="E46" s="435">
        <v>134270.90932439142</v>
      </c>
      <c r="F46" s="435">
        <v>135986.85933129446</v>
      </c>
      <c r="G46" s="435">
        <v>137754.6925193613</v>
      </c>
      <c r="H46" s="435">
        <v>140400.12599495749</v>
      </c>
    </row>
    <row r="47" spans="1:8" x14ac:dyDescent="0.25">
      <c r="A47" s="44"/>
      <c r="B47" s="53" t="s">
        <v>116</v>
      </c>
      <c r="C47" s="73" t="s">
        <v>117</v>
      </c>
      <c r="D47" s="435">
        <v>78301.490429422542</v>
      </c>
      <c r="E47" s="435">
        <v>80201.482032774118</v>
      </c>
      <c r="F47" s="435">
        <v>84414.49770501742</v>
      </c>
      <c r="G47" s="435">
        <v>86298.176362597922</v>
      </c>
      <c r="H47" s="435">
        <v>91809.124592414737</v>
      </c>
    </row>
    <row r="48" spans="1:8" x14ac:dyDescent="0.25">
      <c r="A48" s="44"/>
      <c r="B48" s="53" t="s">
        <v>118</v>
      </c>
      <c r="C48" s="73" t="s">
        <v>119</v>
      </c>
      <c r="D48" s="435">
        <v>27957.48308083092</v>
      </c>
      <c r="E48" s="435">
        <v>26114.809179388445</v>
      </c>
      <c r="F48" s="435">
        <v>27628.453126404209</v>
      </c>
      <c r="G48" s="435">
        <v>27783.643624453391</v>
      </c>
      <c r="H48" s="435">
        <v>27632.898663487584</v>
      </c>
    </row>
    <row r="49" spans="1:8" x14ac:dyDescent="0.25">
      <c r="A49" s="44"/>
      <c r="B49" s="53">
        <v>16</v>
      </c>
      <c r="C49" s="73" t="s">
        <v>120</v>
      </c>
      <c r="D49" s="435">
        <v>50988.9832708092</v>
      </c>
      <c r="E49" s="435">
        <v>53940.622277190399</v>
      </c>
      <c r="F49" s="435">
        <v>56661.99946841882</v>
      </c>
      <c r="G49" s="435">
        <v>58405.541306892919</v>
      </c>
      <c r="H49" s="435">
        <v>64133.723902249229</v>
      </c>
    </row>
    <row r="50" spans="1:8" x14ac:dyDescent="0.25">
      <c r="A50" s="44"/>
      <c r="B50" s="53">
        <v>17</v>
      </c>
      <c r="C50" s="73" t="s">
        <v>121</v>
      </c>
      <c r="D50" s="439">
        <v>2.686317244557086</v>
      </c>
      <c r="E50" s="439">
        <v>2.6514633371230487</v>
      </c>
      <c r="F50" s="439">
        <v>2.5334147445887072</v>
      </c>
      <c r="G50" s="439">
        <v>2.5216327664446636</v>
      </c>
      <c r="H50" s="439">
        <v>2.3323681161005556</v>
      </c>
    </row>
    <row r="51" spans="1:8" x14ac:dyDescent="0.25">
      <c r="A51" s="44"/>
      <c r="B51" s="55"/>
      <c r="C51" s="1055" t="s">
        <v>122</v>
      </c>
      <c r="D51" s="1056"/>
      <c r="E51" s="1056"/>
      <c r="F51" s="1056"/>
      <c r="G51" s="1056"/>
      <c r="H51" s="1057"/>
    </row>
    <row r="52" spans="1:8" x14ac:dyDescent="0.25">
      <c r="A52" s="44"/>
      <c r="B52" s="53">
        <v>18</v>
      </c>
      <c r="C52" s="73" t="s">
        <v>123</v>
      </c>
      <c r="D52" s="435">
        <v>249940.08247574218</v>
      </c>
      <c r="E52" s="435">
        <v>245906.66318635707</v>
      </c>
      <c r="F52" s="435">
        <v>244258.14124802427</v>
      </c>
      <c r="G52" s="435">
        <v>241688.41877921717</v>
      </c>
      <c r="H52" s="435">
        <v>247614.67718392602</v>
      </c>
    </row>
    <row r="53" spans="1:8" x14ac:dyDescent="0.25">
      <c r="A53" s="44"/>
      <c r="B53" s="53">
        <v>19</v>
      </c>
      <c r="C53" s="73" t="s">
        <v>124</v>
      </c>
      <c r="D53" s="435">
        <v>164772.31783731937</v>
      </c>
      <c r="E53" s="435">
        <v>166155.58965443735</v>
      </c>
      <c r="F53" s="435">
        <v>171792.42046015072</v>
      </c>
      <c r="G53" s="435">
        <v>169031.71076977861</v>
      </c>
      <c r="H53" s="435">
        <v>171470.01466531632</v>
      </c>
    </row>
    <row r="54" spans="1:8" x14ac:dyDescent="0.25">
      <c r="A54" s="44"/>
      <c r="B54" s="53">
        <v>20</v>
      </c>
      <c r="C54" s="73" t="s">
        <v>125</v>
      </c>
      <c r="D54" s="439">
        <v>1.5168815111438185</v>
      </c>
      <c r="E54" s="439">
        <v>1.4799782763720601</v>
      </c>
      <c r="F54" s="439">
        <v>1.4218214086149603</v>
      </c>
      <c r="G54" s="439">
        <v>1.4298406948528006</v>
      </c>
      <c r="H54" s="439">
        <v>1.4440698431573185</v>
      </c>
    </row>
    <row r="55" spans="1:8" x14ac:dyDescent="0.25">
      <c r="A55" s="44"/>
    </row>
    <row r="56" spans="1:8" x14ac:dyDescent="0.25">
      <c r="A56" s="44"/>
    </row>
    <row r="57" spans="1:8" x14ac:dyDescent="0.25">
      <c r="A57" s="44"/>
    </row>
    <row r="58" spans="1:8" x14ac:dyDescent="0.25">
      <c r="A58" s="44"/>
    </row>
    <row r="59" spans="1:8" x14ac:dyDescent="0.25">
      <c r="A59" s="44"/>
    </row>
    <row r="60" spans="1:8" x14ac:dyDescent="0.25">
      <c r="A60" s="44"/>
    </row>
    <row r="61" spans="1:8" x14ac:dyDescent="0.25">
      <c r="A61" s="44"/>
    </row>
    <row r="62" spans="1:8" x14ac:dyDescent="0.25">
      <c r="A62" s="44"/>
    </row>
    <row r="63" spans="1:8" x14ac:dyDescent="0.25">
      <c r="A63" s="44"/>
    </row>
    <row r="64" spans="1:8" x14ac:dyDescent="0.25">
      <c r="A64" s="44"/>
    </row>
    <row r="65" spans="1:1" x14ac:dyDescent="0.25">
      <c r="A65" s="44"/>
    </row>
    <row r="66" spans="1:1" x14ac:dyDescent="0.25">
      <c r="A66" s="44"/>
    </row>
    <row r="67" spans="1:1" x14ac:dyDescent="0.25">
      <c r="A67" s="44"/>
    </row>
    <row r="68" spans="1:1" x14ac:dyDescent="0.25">
      <c r="A68" s="44"/>
    </row>
    <row r="69" spans="1:1" x14ac:dyDescent="0.25">
      <c r="A69" s="44"/>
    </row>
    <row r="70" spans="1:1" x14ac:dyDescent="0.25">
      <c r="A70" s="44"/>
    </row>
    <row r="71" spans="1:1" x14ac:dyDescent="0.25">
      <c r="A71" s="44"/>
    </row>
    <row r="72" spans="1:1" x14ac:dyDescent="0.25">
      <c r="A72" s="44"/>
    </row>
    <row r="73" spans="1:1" x14ac:dyDescent="0.25">
      <c r="A73" s="44"/>
    </row>
    <row r="74" spans="1:1" x14ac:dyDescent="0.25">
      <c r="A74" s="44"/>
    </row>
    <row r="75" spans="1:1" x14ac:dyDescent="0.25">
      <c r="A75" s="44"/>
    </row>
    <row r="76" spans="1:1" x14ac:dyDescent="0.25">
      <c r="A76" s="44"/>
    </row>
    <row r="77" spans="1:1" x14ac:dyDescent="0.25">
      <c r="A77" s="44"/>
    </row>
    <row r="78" spans="1:1" x14ac:dyDescent="0.25">
      <c r="A78" s="44"/>
    </row>
    <row r="79" spans="1:1" x14ac:dyDescent="0.25">
      <c r="A79" s="44"/>
    </row>
    <row r="80" spans="1:1" x14ac:dyDescent="0.25">
      <c r="A80" s="44"/>
    </row>
    <row r="81" spans="1:1" x14ac:dyDescent="0.25">
      <c r="A81" s="44"/>
    </row>
    <row r="82" spans="1:1" x14ac:dyDescent="0.25">
      <c r="A82" s="44"/>
    </row>
    <row r="83" spans="1:1" x14ac:dyDescent="0.25">
      <c r="A83" s="44"/>
    </row>
    <row r="84" spans="1:1" x14ac:dyDescent="0.25">
      <c r="A84" s="44"/>
    </row>
    <row r="85" spans="1:1" x14ac:dyDescent="0.25">
      <c r="A85" s="44"/>
    </row>
    <row r="86" spans="1:1" x14ac:dyDescent="0.25">
      <c r="A86" s="44"/>
    </row>
    <row r="87" spans="1:1" x14ac:dyDescent="0.25">
      <c r="A87" s="44"/>
    </row>
    <row r="88" spans="1:1" x14ac:dyDescent="0.25">
      <c r="A88" s="44"/>
    </row>
    <row r="89" spans="1:1" x14ac:dyDescent="0.25">
      <c r="A89" s="44"/>
    </row>
    <row r="90" spans="1:1" x14ac:dyDescent="0.25">
      <c r="A90" s="44"/>
    </row>
    <row r="91" spans="1:1" x14ac:dyDescent="0.25">
      <c r="A91" s="44"/>
    </row>
    <row r="92" spans="1:1" x14ac:dyDescent="0.25">
      <c r="A92" s="44"/>
    </row>
    <row r="93" spans="1:1" x14ac:dyDescent="0.25">
      <c r="A93" s="44"/>
    </row>
    <row r="94" spans="1:1" x14ac:dyDescent="0.25">
      <c r="A94" s="44"/>
    </row>
    <row r="95" spans="1:1" x14ac:dyDescent="0.25">
      <c r="A95" s="44"/>
    </row>
    <row r="96" spans="1:1" x14ac:dyDescent="0.25">
      <c r="A96" s="44"/>
    </row>
    <row r="97" spans="1:9" x14ac:dyDescent="0.25">
      <c r="A97" s="44"/>
    </row>
    <row r="98" spans="1:9" x14ac:dyDescent="0.25">
      <c r="A98" s="44"/>
    </row>
    <row r="99" spans="1:9" x14ac:dyDescent="0.25">
      <c r="A99" s="44"/>
    </row>
    <row r="100" spans="1:9" x14ac:dyDescent="0.25">
      <c r="A100" s="44"/>
    </row>
    <row r="101" spans="1:9" x14ac:dyDescent="0.25">
      <c r="A101" s="44"/>
    </row>
    <row r="102" spans="1:9" x14ac:dyDescent="0.25">
      <c r="A102" s="44"/>
    </row>
    <row r="103" spans="1:9" x14ac:dyDescent="0.25">
      <c r="A103" s="44"/>
    </row>
    <row r="104" spans="1:9" x14ac:dyDescent="0.25">
      <c r="A104" s="44"/>
    </row>
    <row r="105" spans="1:9" x14ac:dyDescent="0.25">
      <c r="A105" s="44"/>
    </row>
    <row r="106" spans="1:9" x14ac:dyDescent="0.25">
      <c r="A106" s="44"/>
    </row>
    <row r="107" spans="1:9" x14ac:dyDescent="0.25">
      <c r="A107" s="44"/>
    </row>
    <row r="108" spans="1:9" x14ac:dyDescent="0.25">
      <c r="A108" s="44"/>
      <c r="B108" s="44"/>
      <c r="C108" s="44"/>
      <c r="D108" s="44"/>
      <c r="E108" s="44"/>
      <c r="F108" s="44"/>
      <c r="G108" s="44"/>
      <c r="H108" s="44"/>
      <c r="I108" s="44"/>
    </row>
    <row r="109" spans="1:9" x14ac:dyDescent="0.25">
      <c r="A109" s="44"/>
      <c r="B109" s="44"/>
      <c r="C109" s="44"/>
      <c r="D109" s="44"/>
      <c r="E109" s="44"/>
      <c r="F109" s="44"/>
      <c r="G109" s="44"/>
      <c r="H109" s="44"/>
      <c r="I109" s="44"/>
    </row>
    <row r="110" spans="1:9" x14ac:dyDescent="0.25">
      <c r="A110" s="44"/>
      <c r="B110" s="44"/>
      <c r="C110" s="44"/>
      <c r="D110" s="44"/>
      <c r="E110" s="44"/>
      <c r="F110" s="44"/>
      <c r="G110" s="44"/>
      <c r="H110" s="44"/>
      <c r="I110" s="44"/>
    </row>
    <row r="111" spans="1:9" x14ac:dyDescent="0.25">
      <c r="A111" s="44"/>
      <c r="B111" s="44"/>
      <c r="C111" s="44"/>
      <c r="D111" s="44"/>
      <c r="E111" s="44"/>
      <c r="F111" s="44"/>
      <c r="G111" s="44"/>
      <c r="H111" s="44"/>
      <c r="I111" s="44"/>
    </row>
    <row r="112" spans="1:9" x14ac:dyDescent="0.25">
      <c r="A112" s="44"/>
      <c r="B112" s="44"/>
      <c r="C112" s="44"/>
      <c r="D112" s="44"/>
      <c r="E112" s="44"/>
      <c r="F112" s="44"/>
      <c r="G112" s="44"/>
      <c r="H112" s="44"/>
      <c r="I112" s="44"/>
    </row>
    <row r="113" spans="1:9" x14ac:dyDescent="0.25">
      <c r="A113" s="44"/>
      <c r="B113" s="44"/>
      <c r="C113" s="44"/>
      <c r="D113" s="44"/>
      <c r="E113" s="44"/>
      <c r="F113" s="44"/>
      <c r="G113" s="44"/>
      <c r="H113" s="44"/>
      <c r="I113" s="44"/>
    </row>
    <row r="114" spans="1:9" x14ac:dyDescent="0.25">
      <c r="A114" s="44"/>
      <c r="B114" s="44"/>
      <c r="C114" s="44"/>
      <c r="D114" s="44"/>
      <c r="E114" s="44"/>
      <c r="F114" s="44"/>
      <c r="G114" s="44"/>
      <c r="H114" s="44"/>
      <c r="I114" s="44"/>
    </row>
    <row r="115" spans="1:9" x14ac:dyDescent="0.25">
      <c r="A115" s="44"/>
      <c r="B115" s="44"/>
      <c r="C115" s="44"/>
      <c r="D115" s="44"/>
      <c r="E115" s="44"/>
      <c r="F115" s="44"/>
      <c r="G115" s="44"/>
      <c r="H115" s="44"/>
      <c r="I115" s="44"/>
    </row>
    <row r="116" spans="1:9" x14ac:dyDescent="0.25">
      <c r="A116" s="44"/>
      <c r="B116" s="44"/>
      <c r="C116" s="44"/>
      <c r="D116" s="44"/>
      <c r="E116" s="44"/>
      <c r="F116" s="44"/>
      <c r="G116" s="44"/>
      <c r="H116" s="44"/>
      <c r="I116" s="44"/>
    </row>
    <row r="117" spans="1:9" x14ac:dyDescent="0.25">
      <c r="A117" s="44"/>
      <c r="B117" s="44"/>
      <c r="C117" s="44"/>
      <c r="D117" s="44"/>
      <c r="E117" s="44"/>
      <c r="F117" s="44"/>
      <c r="G117" s="44"/>
      <c r="H117" s="44"/>
      <c r="I117" s="44"/>
    </row>
    <row r="118" spans="1:9" x14ac:dyDescent="0.25">
      <c r="A118" s="44"/>
      <c r="B118" s="44"/>
      <c r="C118" s="44"/>
      <c r="D118" s="44"/>
      <c r="E118" s="44"/>
      <c r="F118" s="44"/>
      <c r="G118" s="44"/>
      <c r="H118" s="44"/>
      <c r="I118" s="44"/>
    </row>
    <row r="119" spans="1:9" x14ac:dyDescent="0.25">
      <c r="A119" s="44"/>
      <c r="B119" s="44"/>
      <c r="C119" s="44"/>
      <c r="D119" s="44"/>
      <c r="E119" s="44"/>
      <c r="F119" s="44"/>
      <c r="G119" s="44"/>
      <c r="H119" s="44"/>
      <c r="I119" s="44"/>
    </row>
    <row r="120" spans="1:9" x14ac:dyDescent="0.25">
      <c r="A120" s="44"/>
      <c r="B120" s="44"/>
      <c r="C120" s="44"/>
      <c r="D120" s="44"/>
      <c r="E120" s="44"/>
      <c r="F120" s="44"/>
      <c r="G120" s="44"/>
      <c r="H120" s="44"/>
      <c r="I120" s="44"/>
    </row>
    <row r="121" spans="1:9" x14ac:dyDescent="0.25">
      <c r="A121" s="44"/>
      <c r="B121" s="44"/>
      <c r="C121" s="44"/>
      <c r="D121" s="44"/>
      <c r="E121" s="44"/>
      <c r="F121" s="44"/>
      <c r="G121" s="44"/>
      <c r="H121" s="44"/>
      <c r="I121" s="44"/>
    </row>
    <row r="122" spans="1:9" x14ac:dyDescent="0.25">
      <c r="A122" s="44"/>
      <c r="B122" s="44"/>
      <c r="C122" s="44"/>
      <c r="D122" s="44"/>
      <c r="E122" s="44"/>
      <c r="F122" s="44"/>
      <c r="G122" s="44"/>
      <c r="H122" s="44"/>
      <c r="I122" s="44"/>
    </row>
    <row r="123" spans="1:9" x14ac:dyDescent="0.25">
      <c r="A123" s="44"/>
      <c r="B123" s="44"/>
      <c r="C123" s="44"/>
      <c r="D123" s="44"/>
      <c r="E123" s="44"/>
      <c r="F123" s="44"/>
      <c r="G123" s="44"/>
      <c r="H123" s="44"/>
      <c r="I123" s="44"/>
    </row>
    <row r="124" spans="1:9" x14ac:dyDescent="0.25">
      <c r="A124" s="44"/>
      <c r="B124" s="44"/>
      <c r="C124" s="44"/>
      <c r="D124" s="44"/>
      <c r="E124" s="44"/>
      <c r="F124" s="44"/>
      <c r="G124" s="44"/>
      <c r="H124" s="44"/>
      <c r="I124" s="44"/>
    </row>
    <row r="125" spans="1:9" x14ac:dyDescent="0.25">
      <c r="A125" s="44"/>
      <c r="B125" s="44"/>
      <c r="C125" s="44"/>
      <c r="D125" s="44"/>
      <c r="E125" s="44"/>
      <c r="F125" s="44"/>
      <c r="G125" s="44"/>
      <c r="H125" s="44"/>
      <c r="I125" s="44"/>
    </row>
    <row r="126" spans="1:9" x14ac:dyDescent="0.25">
      <c r="A126" s="44"/>
      <c r="B126" s="44"/>
      <c r="C126" s="44"/>
      <c r="D126" s="44"/>
      <c r="E126" s="44"/>
      <c r="F126" s="44"/>
      <c r="G126" s="44"/>
      <c r="H126" s="44"/>
      <c r="I126" s="44"/>
    </row>
    <row r="127" spans="1:9" x14ac:dyDescent="0.25">
      <c r="A127" s="44"/>
      <c r="B127" s="44"/>
      <c r="C127" s="44"/>
      <c r="D127" s="44"/>
      <c r="E127" s="44"/>
      <c r="F127" s="44"/>
      <c r="G127" s="44"/>
      <c r="H127" s="44"/>
      <c r="I127" s="44"/>
    </row>
    <row r="128" spans="1:9" x14ac:dyDescent="0.25">
      <c r="A128" s="44"/>
      <c r="B128" s="44"/>
      <c r="C128" s="44"/>
      <c r="D128" s="44"/>
      <c r="E128" s="44"/>
      <c r="F128" s="44"/>
      <c r="G128" s="44"/>
      <c r="H128" s="44"/>
      <c r="I128" s="44"/>
    </row>
    <row r="129" spans="1:9" x14ac:dyDescent="0.25">
      <c r="A129" s="44"/>
      <c r="B129" s="44"/>
      <c r="C129" s="44"/>
      <c r="D129" s="44"/>
      <c r="E129" s="44"/>
      <c r="F129" s="44"/>
      <c r="G129" s="44"/>
      <c r="H129" s="44"/>
      <c r="I129" s="44"/>
    </row>
    <row r="130" spans="1:9" x14ac:dyDescent="0.25">
      <c r="A130" s="44"/>
      <c r="B130" s="44"/>
      <c r="C130" s="44"/>
      <c r="D130" s="44"/>
      <c r="E130" s="44"/>
      <c r="F130" s="44"/>
      <c r="G130" s="44"/>
      <c r="H130" s="44"/>
      <c r="I130" s="44"/>
    </row>
    <row r="131" spans="1:9" x14ac:dyDescent="0.25">
      <c r="A131" s="44"/>
      <c r="B131" s="44"/>
      <c r="C131" s="44"/>
      <c r="D131" s="44"/>
      <c r="E131" s="44"/>
      <c r="F131" s="44"/>
      <c r="G131" s="44"/>
      <c r="H131" s="44"/>
      <c r="I131" s="44"/>
    </row>
    <row r="132" spans="1:9" x14ac:dyDescent="0.25">
      <c r="A132" s="44"/>
      <c r="B132" s="44"/>
      <c r="C132" s="44"/>
      <c r="D132" s="44"/>
      <c r="E132" s="44"/>
      <c r="F132" s="44"/>
      <c r="G132" s="44"/>
      <c r="H132" s="44"/>
      <c r="I132" s="44"/>
    </row>
    <row r="133" spans="1:9" x14ac:dyDescent="0.25">
      <c r="A133" s="44"/>
      <c r="B133" s="44"/>
      <c r="C133" s="44"/>
      <c r="D133" s="44"/>
      <c r="E133" s="44"/>
      <c r="F133" s="44"/>
      <c r="G133" s="44"/>
      <c r="H133" s="44"/>
      <c r="I133" s="44"/>
    </row>
    <row r="134" spans="1:9" x14ac:dyDescent="0.25">
      <c r="A134" s="44"/>
      <c r="B134" s="44"/>
      <c r="C134" s="44"/>
      <c r="D134" s="44"/>
      <c r="E134" s="44"/>
      <c r="F134" s="44"/>
      <c r="G134" s="44"/>
      <c r="H134" s="44"/>
      <c r="I134" s="44"/>
    </row>
    <row r="135" spans="1:9" x14ac:dyDescent="0.25">
      <c r="A135" s="44"/>
      <c r="B135" s="44"/>
      <c r="C135" s="44"/>
      <c r="D135" s="44"/>
      <c r="E135" s="44"/>
      <c r="F135" s="44"/>
      <c r="G135" s="44"/>
      <c r="H135" s="44"/>
      <c r="I135" s="44"/>
    </row>
    <row r="136" spans="1:9" x14ac:dyDescent="0.25">
      <c r="A136" s="44"/>
      <c r="B136" s="44"/>
      <c r="C136" s="44"/>
      <c r="D136" s="44"/>
      <c r="E136" s="44"/>
      <c r="F136" s="44"/>
      <c r="G136" s="44"/>
      <c r="H136" s="44"/>
      <c r="I136" s="44"/>
    </row>
    <row r="137" spans="1:9" x14ac:dyDescent="0.25">
      <c r="A137" s="44"/>
      <c r="B137" s="44"/>
      <c r="C137" s="44"/>
      <c r="D137" s="44"/>
      <c r="E137" s="44"/>
      <c r="F137" s="44"/>
      <c r="G137" s="44"/>
      <c r="H137" s="44"/>
      <c r="I137" s="44"/>
    </row>
  </sheetData>
  <mergeCells count="11">
    <mergeCell ref="C25:H25"/>
    <mergeCell ref="B2:H2"/>
    <mergeCell ref="C6:H6"/>
    <mergeCell ref="C10:H10"/>
    <mergeCell ref="C13:H13"/>
    <mergeCell ref="C20:H20"/>
    <mergeCell ref="C35:H35"/>
    <mergeCell ref="C38:H38"/>
    <mergeCell ref="C42:H42"/>
    <mergeCell ref="C45:H45"/>
    <mergeCell ref="C51:H51"/>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E6D2-4AE0-4179-A351-DFB9AD0C7ED5}">
  <sheetPr codeName="Ark28">
    <tabColor rgb="FF00A976"/>
  </sheetPr>
  <dimension ref="B1:L15"/>
  <sheetViews>
    <sheetView zoomScale="70" zoomScaleNormal="70" workbookViewId="0">
      <selection activeCell="D17" sqref="D17"/>
    </sheetView>
  </sheetViews>
  <sheetFormatPr defaultColWidth="8" defaultRowHeight="15" x14ac:dyDescent="0.25"/>
  <cols>
    <col min="1" max="2" width="3.125" style="76" customWidth="1"/>
    <col min="3" max="3" width="68.25" style="76" customWidth="1"/>
    <col min="4" max="4" width="28.125" style="76" bestFit="1" customWidth="1"/>
    <col min="5" max="5" width="24.75" style="76" bestFit="1" customWidth="1"/>
    <col min="6" max="6" width="14.25" style="76" customWidth="1"/>
    <col min="7" max="16384" width="8" style="76"/>
  </cols>
  <sheetData>
    <row r="1" spans="2:12" ht="9.9499999999999993" customHeight="1" x14ac:dyDescent="0.25"/>
    <row r="2" spans="2:12" ht="20.25" customHeight="1" x14ac:dyDescent="0.3">
      <c r="B2" s="1135" t="s">
        <v>612</v>
      </c>
      <c r="C2" s="1135"/>
      <c r="D2" s="1135"/>
      <c r="E2" s="204"/>
      <c r="F2" s="204"/>
      <c r="G2" s="195"/>
      <c r="H2" s="195"/>
      <c r="I2" s="195"/>
      <c r="J2" s="195"/>
      <c r="K2" s="195"/>
      <c r="L2" s="195"/>
    </row>
    <row r="4" spans="2:12" x14ac:dyDescent="0.25">
      <c r="B4" s="686" t="s">
        <v>54</v>
      </c>
      <c r="C4" s="205"/>
      <c r="D4" s="61" t="s">
        <v>613</v>
      </c>
    </row>
    <row r="5" spans="2:12" x14ac:dyDescent="0.25">
      <c r="B5" s="85"/>
      <c r="C5" s="205"/>
      <c r="D5" s="86" t="s">
        <v>55</v>
      </c>
    </row>
    <row r="6" spans="2:12" x14ac:dyDescent="0.25">
      <c r="B6" s="206">
        <v>1</v>
      </c>
      <c r="C6" s="197" t="s">
        <v>614</v>
      </c>
      <c r="D6" s="608">
        <v>153024.5</v>
      </c>
    </row>
    <row r="7" spans="2:12" x14ac:dyDescent="0.25">
      <c r="B7" s="102">
        <v>2</v>
      </c>
      <c r="C7" s="207" t="s">
        <v>615</v>
      </c>
      <c r="D7" s="609">
        <v>-4144.2</v>
      </c>
    </row>
    <row r="8" spans="2:12" x14ac:dyDescent="0.25">
      <c r="B8" s="102">
        <v>3</v>
      </c>
      <c r="C8" s="207" t="s">
        <v>616</v>
      </c>
      <c r="D8" s="609">
        <v>-1128.26</v>
      </c>
    </row>
    <row r="9" spans="2:12" x14ac:dyDescent="0.25">
      <c r="B9" s="102">
        <v>4</v>
      </c>
      <c r="C9" s="207" t="s">
        <v>617</v>
      </c>
      <c r="D9" s="609">
        <v>0</v>
      </c>
    </row>
    <row r="10" spans="2:12" x14ac:dyDescent="0.25">
      <c r="B10" s="102">
        <v>5</v>
      </c>
      <c r="C10" s="207" t="s">
        <v>618</v>
      </c>
      <c r="D10" s="609">
        <v>0</v>
      </c>
    </row>
    <row r="11" spans="2:12" x14ac:dyDescent="0.25">
      <c r="B11" s="102">
        <v>6</v>
      </c>
      <c r="C11" s="207" t="s">
        <v>619</v>
      </c>
      <c r="D11" s="609">
        <v>0</v>
      </c>
    </row>
    <row r="12" spans="2:12" x14ac:dyDescent="0.25">
      <c r="B12" s="102">
        <v>7</v>
      </c>
      <c r="C12" s="207" t="s">
        <v>620</v>
      </c>
      <c r="D12" s="609">
        <v>-136.19</v>
      </c>
    </row>
    <row r="13" spans="2:12" x14ac:dyDescent="0.25">
      <c r="B13" s="102">
        <v>8</v>
      </c>
      <c r="C13" s="207" t="s">
        <v>621</v>
      </c>
      <c r="D13" s="609">
        <v>0</v>
      </c>
    </row>
    <row r="14" spans="2:12" x14ac:dyDescent="0.25">
      <c r="B14" s="206">
        <v>9</v>
      </c>
      <c r="C14" s="208" t="s">
        <v>622</v>
      </c>
      <c r="D14" s="610">
        <v>147615.85</v>
      </c>
    </row>
    <row r="15" spans="2:12" x14ac:dyDescent="0.25">
      <c r="B15" s="109"/>
      <c r="C15" s="109"/>
    </row>
  </sheetData>
  <mergeCells count="1">
    <mergeCell ref="B2:D2"/>
  </mergeCells>
  <pageMargins left="0.7" right="0.7" top="0.75" bottom="0.75" header="0.3" footer="0.3"/>
  <pageSetup scale="62"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4D28A-2548-4526-9D9F-3C21FE43E7B0}">
  <sheetPr codeName="Ark30">
    <tabColor rgb="FF00A976"/>
  </sheetPr>
  <dimension ref="B2:P22"/>
  <sheetViews>
    <sheetView zoomScale="55" zoomScaleNormal="55" workbookViewId="0">
      <selection activeCell="F16" sqref="F16"/>
    </sheetView>
  </sheetViews>
  <sheetFormatPr defaultColWidth="8" defaultRowHeight="15" x14ac:dyDescent="0.25"/>
  <cols>
    <col min="1" max="1" width="3.125" style="45" customWidth="1"/>
    <col min="2" max="2" width="15.75" style="45" bestFit="1" customWidth="1"/>
    <col min="3" max="3" width="14" style="45" bestFit="1" customWidth="1"/>
    <col min="4" max="4" width="18.25" style="45" bestFit="1" customWidth="1"/>
    <col min="5" max="6" width="19.5" style="45" bestFit="1" customWidth="1"/>
    <col min="7" max="7" width="16.125" style="45" bestFit="1" customWidth="1"/>
    <col min="8" max="8" width="21" style="45" bestFit="1" customWidth="1"/>
    <col min="9" max="9" width="30.375" style="45" bestFit="1" customWidth="1"/>
    <col min="10" max="10" width="19.5" style="45" bestFit="1" customWidth="1"/>
    <col min="11" max="11" width="24.25" style="45" bestFit="1" customWidth="1"/>
    <col min="12" max="12" width="22.125" style="45" bestFit="1" customWidth="1"/>
    <col min="13" max="13" width="15.75" style="45" bestFit="1" customWidth="1"/>
    <col min="14" max="14" width="20.625" style="45" bestFit="1" customWidth="1"/>
    <col min="15" max="15" width="18.75" style="45" bestFit="1" customWidth="1"/>
    <col min="16" max="16" width="15.75" style="45" bestFit="1" customWidth="1"/>
    <col min="17" max="16384" width="8" style="45"/>
  </cols>
  <sheetData>
    <row r="2" spans="2:16" ht="20.25" x14ac:dyDescent="0.25">
      <c r="B2" s="1136" t="s">
        <v>26</v>
      </c>
      <c r="C2" s="1136"/>
      <c r="D2" s="1136"/>
      <c r="E2" s="1136"/>
      <c r="F2" s="1136"/>
      <c r="G2" s="1136"/>
      <c r="H2" s="1136"/>
      <c r="I2" s="1136"/>
      <c r="J2" s="1136"/>
      <c r="K2" s="1136"/>
      <c r="L2" s="1136"/>
      <c r="M2" s="1136"/>
      <c r="N2" s="1136"/>
      <c r="O2" s="1136"/>
      <c r="P2" s="1136"/>
    </row>
    <row r="3" spans="2:16" ht="18.75" x14ac:dyDescent="0.25">
      <c r="B3" s="444"/>
      <c r="C3" s="445"/>
      <c r="D3" s="445"/>
      <c r="E3" s="445"/>
      <c r="F3" s="445"/>
      <c r="G3" s="445"/>
      <c r="H3" s="445"/>
      <c r="I3" s="445"/>
      <c r="J3" s="445"/>
      <c r="K3" s="445"/>
      <c r="L3" s="445"/>
      <c r="M3" s="445"/>
      <c r="N3" s="445"/>
      <c r="O3" s="445"/>
      <c r="P3" s="445"/>
    </row>
    <row r="4" spans="2:16" x14ac:dyDescent="0.25">
      <c r="B4" s="46" t="s">
        <v>54</v>
      </c>
      <c r="C4" s="211"/>
      <c r="D4" s="212" t="s">
        <v>55</v>
      </c>
      <c r="E4" s="212" t="s">
        <v>56</v>
      </c>
      <c r="F4" s="212" t="s">
        <v>57</v>
      </c>
      <c r="G4" s="212" t="s">
        <v>58</v>
      </c>
      <c r="H4" s="212" t="s">
        <v>59</v>
      </c>
      <c r="I4" s="212" t="s">
        <v>206</v>
      </c>
      <c r="J4" s="212" t="s">
        <v>230</v>
      </c>
      <c r="K4" s="212" t="s">
        <v>288</v>
      </c>
      <c r="L4" s="212" t="s">
        <v>432</v>
      </c>
      <c r="M4" s="212" t="s">
        <v>433</v>
      </c>
      <c r="N4" s="212" t="s">
        <v>434</v>
      </c>
      <c r="O4" s="212" t="s">
        <v>435</v>
      </c>
      <c r="P4" s="212" t="s">
        <v>436</v>
      </c>
    </row>
    <row r="5" spans="2:16" ht="15" customHeight="1" x14ac:dyDescent="0.25">
      <c r="B5" s="211"/>
      <c r="C5" s="211"/>
      <c r="D5" s="1137" t="s">
        <v>623</v>
      </c>
      <c r="E5" s="1137"/>
      <c r="F5" s="1137" t="s">
        <v>624</v>
      </c>
      <c r="G5" s="1137"/>
      <c r="H5" s="1138" t="s">
        <v>625</v>
      </c>
      <c r="I5" s="1138" t="s">
        <v>626</v>
      </c>
      <c r="J5" s="1137" t="s">
        <v>627</v>
      </c>
      <c r="K5" s="1137"/>
      <c r="L5" s="1137"/>
      <c r="M5" s="1137"/>
      <c r="N5" s="1138" t="s">
        <v>628</v>
      </c>
      <c r="O5" s="1138" t="s">
        <v>629</v>
      </c>
      <c r="P5" s="1138" t="s">
        <v>630</v>
      </c>
    </row>
    <row r="6" spans="2:16" x14ac:dyDescent="0.25">
      <c r="B6" s="211"/>
      <c r="C6" s="211"/>
      <c r="D6" s="1137"/>
      <c r="E6" s="1137"/>
      <c r="F6" s="1137"/>
      <c r="G6" s="1137"/>
      <c r="H6" s="1138"/>
      <c r="I6" s="1138"/>
      <c r="J6" s="1137"/>
      <c r="K6" s="1137"/>
      <c r="L6" s="1137"/>
      <c r="M6" s="1137"/>
      <c r="N6" s="1138"/>
      <c r="O6" s="1138"/>
      <c r="P6" s="1138"/>
    </row>
    <row r="7" spans="2:16" ht="60" x14ac:dyDescent="0.25">
      <c r="B7" s="211"/>
      <c r="C7" s="211"/>
      <c r="D7" s="212" t="s">
        <v>631</v>
      </c>
      <c r="E7" s="212" t="s">
        <v>632</v>
      </c>
      <c r="F7" s="212" t="s">
        <v>633</v>
      </c>
      <c r="G7" s="212" t="s">
        <v>634</v>
      </c>
      <c r="H7" s="1138"/>
      <c r="I7" s="1138"/>
      <c r="J7" s="212" t="s">
        <v>635</v>
      </c>
      <c r="K7" s="212" t="s">
        <v>624</v>
      </c>
      <c r="L7" s="212" t="s">
        <v>636</v>
      </c>
      <c r="M7" s="213" t="s">
        <v>637</v>
      </c>
      <c r="N7" s="1138"/>
      <c r="O7" s="1138"/>
      <c r="P7" s="1138"/>
    </row>
    <row r="8" spans="2:16" x14ac:dyDescent="0.25">
      <c r="B8" s="446"/>
      <c r="C8" s="214"/>
      <c r="D8" s="215"/>
      <c r="E8" s="215"/>
      <c r="F8" s="215"/>
      <c r="G8" s="215"/>
      <c r="H8" s="215"/>
      <c r="I8" s="215"/>
      <c r="J8" s="215"/>
      <c r="K8" s="215"/>
      <c r="L8" s="215"/>
      <c r="M8" s="215"/>
      <c r="N8" s="215"/>
      <c r="O8" s="216"/>
      <c r="P8" s="216"/>
    </row>
    <row r="9" spans="2:16" x14ac:dyDescent="0.25">
      <c r="B9" s="447" t="s">
        <v>638</v>
      </c>
      <c r="C9" s="448" t="s">
        <v>639</v>
      </c>
      <c r="D9" s="449">
        <v>310772092.42000002</v>
      </c>
      <c r="E9" s="449">
        <v>16747122.51</v>
      </c>
      <c r="F9" s="449">
        <v>1596.5</v>
      </c>
      <c r="G9" s="450">
        <v>0</v>
      </c>
      <c r="H9" s="449">
        <v>0</v>
      </c>
      <c r="I9" s="451">
        <v>327520811.43000001</v>
      </c>
      <c r="J9" s="449">
        <v>3425122.99</v>
      </c>
      <c r="K9" s="449">
        <v>127.72</v>
      </c>
      <c r="L9" s="449">
        <v>0</v>
      </c>
      <c r="M9" s="449">
        <v>3425250.71</v>
      </c>
      <c r="N9" s="449">
        <v>42815633.875</v>
      </c>
      <c r="O9" s="452">
        <v>2.2873319999999999E-4</v>
      </c>
      <c r="P9" s="452">
        <v>0.01</v>
      </c>
    </row>
    <row r="10" spans="2:16" x14ac:dyDescent="0.25">
      <c r="B10" s="447" t="s">
        <v>640</v>
      </c>
      <c r="C10" s="448" t="s">
        <v>641</v>
      </c>
      <c r="D10" s="449">
        <v>154855226.88999999</v>
      </c>
      <c r="E10" s="449">
        <v>8399474.8900000006</v>
      </c>
      <c r="F10" s="449">
        <v>0</v>
      </c>
      <c r="G10" s="450">
        <v>0</v>
      </c>
      <c r="H10" s="449">
        <v>0</v>
      </c>
      <c r="I10" s="451">
        <v>163254701.77999997</v>
      </c>
      <c r="J10" s="449">
        <v>2227549.54</v>
      </c>
      <c r="K10" s="449">
        <v>0</v>
      </c>
      <c r="L10" s="449">
        <v>0</v>
      </c>
      <c r="M10" s="449">
        <v>2227549.54</v>
      </c>
      <c r="N10" s="449">
        <v>27844369.25</v>
      </c>
      <c r="O10" s="452">
        <v>1.487525E-4</v>
      </c>
      <c r="P10" s="452">
        <v>1.2500000000000001E-2</v>
      </c>
    </row>
    <row r="11" spans="2:16" x14ac:dyDescent="0.25">
      <c r="B11" s="447" t="s">
        <v>642</v>
      </c>
      <c r="C11" s="448" t="s">
        <v>643</v>
      </c>
      <c r="D11" s="449">
        <v>693476977.02999997</v>
      </c>
      <c r="E11" s="449">
        <v>1309145636.28</v>
      </c>
      <c r="F11" s="449">
        <v>28321354.84</v>
      </c>
      <c r="G11" s="450">
        <v>0</v>
      </c>
      <c r="H11" s="449">
        <v>0</v>
      </c>
      <c r="I11" s="451">
        <v>2030943968.1499999</v>
      </c>
      <c r="J11" s="449">
        <v>65747853.600000001</v>
      </c>
      <c r="K11" s="449">
        <v>2295237.69</v>
      </c>
      <c r="L11" s="449">
        <v>0</v>
      </c>
      <c r="M11" s="449">
        <v>68043091.290000007</v>
      </c>
      <c r="N11" s="449">
        <v>850538641.12500012</v>
      </c>
      <c r="O11" s="452">
        <v>4.5438173999999996E-3</v>
      </c>
      <c r="P11" s="452">
        <v>7.4999999999999997E-3</v>
      </c>
    </row>
    <row r="12" spans="2:16" x14ac:dyDescent="0.25">
      <c r="B12" s="447" t="s">
        <v>644</v>
      </c>
      <c r="C12" s="448" t="s">
        <v>645</v>
      </c>
      <c r="D12" s="449">
        <v>88124444210.660004</v>
      </c>
      <c r="E12" s="449">
        <v>479198098548.22998</v>
      </c>
      <c r="F12" s="449">
        <v>790383687.53999996</v>
      </c>
      <c r="G12" s="450">
        <v>0</v>
      </c>
      <c r="H12" s="449">
        <v>0</v>
      </c>
      <c r="I12" s="451">
        <v>568112926446.43005</v>
      </c>
      <c r="J12" s="449">
        <v>14189559928.299999</v>
      </c>
      <c r="K12" s="449">
        <v>63572671.810000002</v>
      </c>
      <c r="L12" s="449">
        <v>0</v>
      </c>
      <c r="M12" s="449">
        <v>14253132600.110001</v>
      </c>
      <c r="N12" s="449">
        <v>178164157501.375</v>
      </c>
      <c r="O12" s="452">
        <v>0.95180320129999996</v>
      </c>
      <c r="P12" s="452">
        <v>2.5000000000000001E-2</v>
      </c>
    </row>
    <row r="13" spans="2:16" x14ac:dyDescent="0.25">
      <c r="B13" s="447" t="s">
        <v>646</v>
      </c>
      <c r="C13" s="448" t="s">
        <v>647</v>
      </c>
      <c r="D13" s="449">
        <v>94969641.129999995</v>
      </c>
      <c r="E13" s="449">
        <v>84744330.540000007</v>
      </c>
      <c r="F13" s="449">
        <v>0</v>
      </c>
      <c r="G13" s="450">
        <v>0</v>
      </c>
      <c r="H13" s="449">
        <v>0</v>
      </c>
      <c r="I13" s="451">
        <v>179713971.67000002</v>
      </c>
      <c r="J13" s="449">
        <v>6765159.5300000003</v>
      </c>
      <c r="K13" s="449">
        <v>0</v>
      </c>
      <c r="L13" s="449">
        <v>0</v>
      </c>
      <c r="M13" s="449">
        <v>6765159.5300000003</v>
      </c>
      <c r="N13" s="449">
        <v>84564494.125</v>
      </c>
      <c r="O13" s="452">
        <v>4.5176739999999997E-4</v>
      </c>
      <c r="P13" s="452">
        <v>1.4999999999999999E-2</v>
      </c>
    </row>
    <row r="14" spans="2:16" x14ac:dyDescent="0.25">
      <c r="B14" s="447" t="s">
        <v>648</v>
      </c>
      <c r="C14" s="448" t="s">
        <v>649</v>
      </c>
      <c r="D14" s="449">
        <v>1555985019.8499999</v>
      </c>
      <c r="E14" s="449">
        <v>289416979.73000002</v>
      </c>
      <c r="F14" s="449">
        <v>6585132.6900000004</v>
      </c>
      <c r="G14" s="450">
        <v>0</v>
      </c>
      <c r="H14" s="449">
        <v>111915000</v>
      </c>
      <c r="I14" s="451">
        <v>1963902132.27</v>
      </c>
      <c r="J14" s="449">
        <v>46430761.240000002</v>
      </c>
      <c r="K14" s="449">
        <v>736835.2</v>
      </c>
      <c r="L14" s="449">
        <v>1790640</v>
      </c>
      <c r="M14" s="449">
        <v>48958236.439999998</v>
      </c>
      <c r="N14" s="449">
        <v>611977955.5</v>
      </c>
      <c r="O14" s="452">
        <v>3.2693588999999999E-3</v>
      </c>
      <c r="P14" s="452">
        <v>0.01</v>
      </c>
    </row>
    <row r="15" spans="2:16" x14ac:dyDescent="0.25">
      <c r="B15" s="447" t="s">
        <v>650</v>
      </c>
      <c r="C15" s="448" t="s">
        <v>651</v>
      </c>
      <c r="D15" s="449">
        <v>58356355.140000001</v>
      </c>
      <c r="E15" s="449">
        <v>779746967.28999996</v>
      </c>
      <c r="F15" s="449">
        <v>30560249.710000001</v>
      </c>
      <c r="G15" s="450">
        <v>0</v>
      </c>
      <c r="H15" s="449">
        <v>0</v>
      </c>
      <c r="I15" s="451">
        <v>868663572.13999999</v>
      </c>
      <c r="J15" s="449">
        <v>16744971.16</v>
      </c>
      <c r="K15" s="449">
        <v>3550988.87</v>
      </c>
      <c r="L15" s="449">
        <v>0</v>
      </c>
      <c r="M15" s="449">
        <v>20295960.030000001</v>
      </c>
      <c r="N15" s="449">
        <v>253699500.375</v>
      </c>
      <c r="O15" s="452">
        <v>1.3553343E-3</v>
      </c>
      <c r="P15" s="452">
        <v>0.02</v>
      </c>
    </row>
    <row r="16" spans="2:16" x14ac:dyDescent="0.25">
      <c r="B16" s="447" t="s">
        <v>652</v>
      </c>
      <c r="C16" s="448" t="s">
        <v>653</v>
      </c>
      <c r="D16" s="449">
        <v>0</v>
      </c>
      <c r="E16" s="449">
        <v>4929598.87</v>
      </c>
      <c r="F16" s="449">
        <v>1718.61</v>
      </c>
      <c r="G16" s="450">
        <v>0</v>
      </c>
      <c r="H16" s="449">
        <v>4315065111.9899998</v>
      </c>
      <c r="I16" s="451">
        <v>4319996429.4699993</v>
      </c>
      <c r="J16" s="449">
        <v>330808.68</v>
      </c>
      <c r="K16" s="449">
        <v>137.49</v>
      </c>
      <c r="L16" s="449">
        <v>69041041.790000007</v>
      </c>
      <c r="M16" s="449">
        <v>69371987.959999993</v>
      </c>
      <c r="N16" s="449">
        <v>867149849.49999988</v>
      </c>
      <c r="O16" s="452">
        <v>4.6325591999999997E-3</v>
      </c>
      <c r="P16" s="452">
        <v>1.4999999999999999E-2</v>
      </c>
    </row>
    <row r="17" spans="2:16" x14ac:dyDescent="0.25">
      <c r="B17" s="447" t="s">
        <v>654</v>
      </c>
      <c r="C17" s="448" t="s">
        <v>655</v>
      </c>
      <c r="D17" s="449">
        <v>1471566.05</v>
      </c>
      <c r="E17" s="449">
        <v>54146711.350000001</v>
      </c>
      <c r="F17" s="449">
        <v>33994924.329999998</v>
      </c>
      <c r="G17" s="450">
        <v>0</v>
      </c>
      <c r="H17" s="449">
        <v>0</v>
      </c>
      <c r="I17" s="453">
        <v>89613201.729999989</v>
      </c>
      <c r="J17" s="449">
        <v>1704773.69</v>
      </c>
      <c r="K17" s="449">
        <v>2719593.95</v>
      </c>
      <c r="L17" s="449">
        <v>0</v>
      </c>
      <c r="M17" s="449">
        <v>4424367.6399999997</v>
      </c>
      <c r="N17" s="449">
        <v>55304595.499999993</v>
      </c>
      <c r="O17" s="452">
        <v>2.9545279999999998E-4</v>
      </c>
      <c r="P17" s="452">
        <v>5.0000000000000001E-3</v>
      </c>
    </row>
    <row r="18" spans="2:16" x14ac:dyDescent="0.25">
      <c r="B18" s="447" t="s">
        <v>656</v>
      </c>
      <c r="C18" s="448" t="s">
        <v>657</v>
      </c>
      <c r="D18" s="449">
        <v>176648054.58000001</v>
      </c>
      <c r="E18" s="449">
        <v>5481009.4400000004</v>
      </c>
      <c r="F18" s="449">
        <v>466695.79</v>
      </c>
      <c r="G18" s="687">
        <v>0</v>
      </c>
      <c r="H18" s="449">
        <v>44101539.159999996</v>
      </c>
      <c r="I18" s="688">
        <v>226697298.97</v>
      </c>
      <c r="J18" s="449">
        <v>1851517.67</v>
      </c>
      <c r="K18" s="449">
        <v>35569.760000000002</v>
      </c>
      <c r="L18" s="449">
        <v>705624.63</v>
      </c>
      <c r="M18" s="449">
        <v>2592712.06</v>
      </c>
      <c r="N18" s="449">
        <v>32408900.75</v>
      </c>
      <c r="O18" s="454">
        <v>1.731375E-4</v>
      </c>
      <c r="P18" s="454">
        <v>0.02</v>
      </c>
    </row>
    <row r="19" spans="2:16" x14ac:dyDescent="0.25">
      <c r="B19" s="447" t="s">
        <v>658</v>
      </c>
      <c r="C19" s="448" t="s">
        <v>659</v>
      </c>
      <c r="D19" s="449">
        <v>799452553.12</v>
      </c>
      <c r="E19" s="449">
        <v>2197065908.2800002</v>
      </c>
      <c r="F19" s="449">
        <v>22062966.989999998</v>
      </c>
      <c r="G19" s="450">
        <v>0</v>
      </c>
      <c r="H19" s="449">
        <v>0</v>
      </c>
      <c r="I19" s="451">
        <v>3018581428.3899999</v>
      </c>
      <c r="J19" s="449">
        <v>82003458.170000002</v>
      </c>
      <c r="K19" s="449">
        <v>1765037.36</v>
      </c>
      <c r="L19" s="449">
        <v>0</v>
      </c>
      <c r="M19" s="449">
        <v>83768495.530000001</v>
      </c>
      <c r="N19" s="449">
        <v>1047106194.125</v>
      </c>
      <c r="O19" s="452">
        <v>5.5939366999999997E-3</v>
      </c>
      <c r="P19" s="452">
        <v>2.5000000000000001E-2</v>
      </c>
    </row>
    <row r="20" spans="2:16" x14ac:dyDescent="0.25">
      <c r="B20" s="447" t="s">
        <v>660</v>
      </c>
      <c r="C20" s="448" t="s">
        <v>661</v>
      </c>
      <c r="D20" s="449">
        <v>589675565.46000004</v>
      </c>
      <c r="E20" s="449">
        <v>4277152198.52</v>
      </c>
      <c r="F20" s="449">
        <v>11834730.310000001</v>
      </c>
      <c r="G20" s="450">
        <v>0</v>
      </c>
      <c r="H20" s="449">
        <v>0</v>
      </c>
      <c r="I20" s="451">
        <v>4878662494.29</v>
      </c>
      <c r="J20" s="449">
        <v>202601671.90000001</v>
      </c>
      <c r="K20" s="449">
        <v>946778.42</v>
      </c>
      <c r="L20" s="449">
        <v>0</v>
      </c>
      <c r="M20" s="449">
        <v>203548450.31999999</v>
      </c>
      <c r="N20" s="449">
        <v>2544355629</v>
      </c>
      <c r="O20" s="452">
        <v>1.3592665699999999E-2</v>
      </c>
      <c r="P20" s="452">
        <v>0.02</v>
      </c>
    </row>
    <row r="21" spans="2:16" x14ac:dyDescent="0.25">
      <c r="B21" s="447" t="s">
        <v>662</v>
      </c>
      <c r="C21" s="217" t="s">
        <v>338</v>
      </c>
      <c r="D21" s="455">
        <v>3658239105.2799964</v>
      </c>
      <c r="E21" s="455">
        <v>4497946998.4500275</v>
      </c>
      <c r="F21" s="455">
        <v>68534240.72999987</v>
      </c>
      <c r="G21" s="450">
        <v>0</v>
      </c>
      <c r="H21" s="453">
        <v>2182926570.7799988</v>
      </c>
      <c r="I21" s="451">
        <v>10407646915.240278</v>
      </c>
      <c r="J21" s="455">
        <v>170849412.58000243</v>
      </c>
      <c r="K21" s="455">
        <v>2067690.2700000028</v>
      </c>
      <c r="L21" s="455">
        <v>35402603.169999987</v>
      </c>
      <c r="M21" s="455">
        <v>208315112.61000147</v>
      </c>
      <c r="N21" s="449">
        <v>2603938907.6250186</v>
      </c>
      <c r="O21" s="452">
        <v>1.39109764E-2</v>
      </c>
      <c r="P21" s="452"/>
    </row>
    <row r="22" spans="2:16" ht="15.75" thickBot="1" x14ac:dyDescent="0.3">
      <c r="B22" s="456" t="s">
        <v>663</v>
      </c>
      <c r="C22" s="457" t="s">
        <v>342</v>
      </c>
      <c r="D22" s="458">
        <v>96218346367.610016</v>
      </c>
      <c r="E22" s="458">
        <v>492723021484.37994</v>
      </c>
      <c r="F22" s="458">
        <v>992747298.03999996</v>
      </c>
      <c r="G22" s="459"/>
      <c r="H22" s="458">
        <v>6654008221.9299984</v>
      </c>
      <c r="I22" s="458">
        <v>596588123371.96033</v>
      </c>
      <c r="J22" s="458">
        <v>14790242989.050001</v>
      </c>
      <c r="K22" s="458">
        <v>77690668.540000007</v>
      </c>
      <c r="L22" s="458">
        <v>106939909.58999999</v>
      </c>
      <c r="M22" s="458">
        <v>14974868973.770002</v>
      </c>
      <c r="N22" s="689">
        <v>187185862172.12503</v>
      </c>
      <c r="O22" s="690">
        <v>0.99999969330000005</v>
      </c>
      <c r="P22" s="460"/>
    </row>
  </sheetData>
  <mergeCells count="9">
    <mergeCell ref="B2:P2"/>
    <mergeCell ref="D5:E6"/>
    <mergeCell ref="F5:G6"/>
    <mergeCell ref="H5:H7"/>
    <mergeCell ref="I5:I7"/>
    <mergeCell ref="J5:M6"/>
    <mergeCell ref="N5:N7"/>
    <mergeCell ref="O5:O7"/>
    <mergeCell ref="P5:P7"/>
  </mergeCells>
  <conditionalFormatting sqref="D8:N8 G9:G21 I9:I21 O9:P22">
    <cfRule type="cellIs" dxfId="5" priority="2" stopIfTrue="1" operator="lessThan">
      <formula>0</formula>
    </cfRule>
  </conditionalFormatting>
  <conditionalFormatting sqref="H21">
    <cfRule type="cellIs" dxfId="4" priority="1" stopIfTrue="1" operator="lessThan">
      <formula>0</formula>
    </cfRule>
  </conditionalFormatting>
  <pageMargins left="0.7" right="0.7" top="0.75" bottom="0.75" header="0.3" footer="0.3"/>
  <pageSetup paperSize="9" scale="50" orientation="landscape" r:id="rId1"/>
  <headerFooter>
    <oddHeader>&amp;CEN
Annex IX</oddHeader>
    <oddFooter>&amp;C&amp;P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7640-00AD-4EF3-B427-2EC123275CA8}">
  <sheetPr codeName="Ark31">
    <tabColor rgb="FF00A976"/>
  </sheetPr>
  <dimension ref="B1:D8"/>
  <sheetViews>
    <sheetView zoomScale="85" zoomScaleNormal="85" workbookViewId="0"/>
  </sheetViews>
  <sheetFormatPr defaultColWidth="8" defaultRowHeight="15" x14ac:dyDescent="0.25"/>
  <cols>
    <col min="1" max="1" width="3.125" style="76" customWidth="1"/>
    <col min="2" max="2" width="8" style="76"/>
    <col min="3" max="3" width="48.375" style="76" customWidth="1"/>
    <col min="4" max="4" width="19.25" style="76" customWidth="1"/>
    <col min="5" max="5" width="4.375" style="76" customWidth="1"/>
    <col min="6" max="6" width="23.25" style="76" customWidth="1"/>
    <col min="7" max="7" width="38.5" style="76" bestFit="1" customWidth="1"/>
    <col min="8" max="8" width="14.5" style="76" customWidth="1"/>
    <col min="9" max="9" width="22.625" style="76" bestFit="1" customWidth="1"/>
    <col min="10" max="10" width="12.25" style="76" customWidth="1"/>
    <col min="11" max="11" width="22.625" style="76" bestFit="1" customWidth="1"/>
    <col min="12" max="16384" width="8" style="76"/>
  </cols>
  <sheetData>
    <row r="1" spans="2:4" ht="9.9499999999999993" customHeight="1" x14ac:dyDescent="0.3">
      <c r="C1" s="218"/>
    </row>
    <row r="2" spans="2:4" ht="20.25" customHeight="1" x14ac:dyDescent="0.25">
      <c r="B2" s="1120" t="s">
        <v>27</v>
      </c>
      <c r="C2" s="1120"/>
      <c r="D2" s="1120"/>
    </row>
    <row r="3" spans="2:4" ht="20.25" customHeight="1" x14ac:dyDescent="0.25">
      <c r="B3" s="1120"/>
      <c r="C3" s="1120"/>
      <c r="D3" s="1120"/>
    </row>
    <row r="5" spans="2:4" x14ac:dyDescent="0.25">
      <c r="B5" s="686" t="s">
        <v>54</v>
      </c>
      <c r="C5" s="85"/>
      <c r="D5" s="48" t="s">
        <v>55</v>
      </c>
    </row>
    <row r="6" spans="2:4" x14ac:dyDescent="0.25">
      <c r="B6" s="219">
        <v>1</v>
      </c>
      <c r="C6" s="220" t="s">
        <v>65</v>
      </c>
      <c r="D6" s="492">
        <v>238883.02638097</v>
      </c>
    </row>
    <row r="7" spans="2:4" x14ac:dyDescent="0.25">
      <c r="B7" s="219">
        <v>2</v>
      </c>
      <c r="C7" s="220" t="s">
        <v>664</v>
      </c>
      <c r="D7" s="491">
        <v>2.4389911675153569E-2</v>
      </c>
    </row>
    <row r="8" spans="2:4" ht="30" x14ac:dyDescent="0.25">
      <c r="B8" s="219">
        <v>3</v>
      </c>
      <c r="C8" s="220" t="s">
        <v>665</v>
      </c>
      <c r="D8" s="443">
        <v>5826.3359145405984</v>
      </c>
    </row>
  </sheetData>
  <mergeCells count="1">
    <mergeCell ref="B2:D3"/>
  </mergeCells>
  <conditionalFormatting sqref="D6:D8">
    <cfRule type="cellIs" dxfId="3" priority="1"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625B5-2E7C-4690-85DF-34A9AE79A1B8}">
  <sheetPr codeName="Ark32">
    <tabColor rgb="FF00A976"/>
    <pageSetUpPr fitToPage="1"/>
  </sheetPr>
  <dimension ref="A1:E20"/>
  <sheetViews>
    <sheetView zoomScale="55" zoomScaleNormal="55" workbookViewId="0"/>
  </sheetViews>
  <sheetFormatPr defaultColWidth="8" defaultRowHeight="15" x14ac:dyDescent="0.25"/>
  <cols>
    <col min="1" max="1" width="3.125" style="224" customWidth="1"/>
    <col min="2" max="2" width="8" style="224"/>
    <col min="3" max="3" width="68.375" style="224" customWidth="1"/>
    <col min="4" max="4" width="28.5" style="225" customWidth="1"/>
    <col min="5" max="5" width="36.25" style="224" customWidth="1"/>
    <col min="6" max="6" width="66.625" style="224" customWidth="1"/>
    <col min="7" max="16384" width="8" style="224"/>
  </cols>
  <sheetData>
    <row r="1" spans="1:5" ht="9.9499999999999993" customHeight="1" x14ac:dyDescent="0.25"/>
    <row r="2" spans="1:5" ht="20.25" x14ac:dyDescent="0.3">
      <c r="A2" s="226"/>
      <c r="B2" s="1120" t="s">
        <v>29</v>
      </c>
      <c r="C2" s="1120"/>
      <c r="D2" s="1120"/>
      <c r="E2" s="227"/>
    </row>
    <row r="3" spans="1:5" ht="15.75" x14ac:dyDescent="0.25">
      <c r="A3" s="227"/>
      <c r="B3" s="227"/>
      <c r="C3" s="227"/>
      <c r="D3" s="228"/>
      <c r="E3" s="227"/>
    </row>
    <row r="4" spans="1:5" ht="15.75" x14ac:dyDescent="0.25">
      <c r="A4" s="227"/>
      <c r="B4" s="1063" t="s">
        <v>666</v>
      </c>
      <c r="C4" s="1064"/>
      <c r="D4" s="86" t="s">
        <v>55</v>
      </c>
      <c r="E4" s="45"/>
    </row>
    <row r="5" spans="1:5" ht="15.75" x14ac:dyDescent="0.25">
      <c r="A5" s="227"/>
      <c r="B5" s="1065"/>
      <c r="C5" s="1066"/>
      <c r="D5" s="61" t="s">
        <v>667</v>
      </c>
      <c r="E5" s="227"/>
    </row>
    <row r="6" spans="1:5" ht="30" customHeight="1" x14ac:dyDescent="0.25">
      <c r="A6" s="227"/>
      <c r="B6" s="65">
        <v>1</v>
      </c>
      <c r="C6" s="229" t="s">
        <v>668</v>
      </c>
      <c r="D6" s="230">
        <v>766804</v>
      </c>
      <c r="E6" s="231"/>
    </row>
    <row r="7" spans="1:5" ht="49.5" customHeight="1" x14ac:dyDescent="0.25">
      <c r="A7" s="227"/>
      <c r="B7" s="65">
        <v>2</v>
      </c>
      <c r="C7" s="229" t="s">
        <v>669</v>
      </c>
      <c r="D7" s="230"/>
      <c r="E7" s="231"/>
    </row>
    <row r="8" spans="1:5" ht="47.1" customHeight="1" x14ac:dyDescent="0.25">
      <c r="A8" s="227"/>
      <c r="B8" s="65">
        <v>3</v>
      </c>
      <c r="C8" s="229" t="s">
        <v>670</v>
      </c>
      <c r="D8" s="230"/>
      <c r="E8" s="227"/>
    </row>
    <row r="9" spans="1:5" ht="30" x14ac:dyDescent="0.25">
      <c r="A9" s="227"/>
      <c r="B9" s="65">
        <v>4</v>
      </c>
      <c r="C9" s="229" t="s">
        <v>671</v>
      </c>
      <c r="D9" s="230"/>
      <c r="E9" s="227"/>
    </row>
    <row r="10" spans="1:5" ht="45" x14ac:dyDescent="0.25">
      <c r="A10" s="227"/>
      <c r="B10" s="65">
        <v>5</v>
      </c>
      <c r="C10" s="229" t="s">
        <v>672</v>
      </c>
      <c r="D10" s="230"/>
      <c r="E10" s="227"/>
    </row>
    <row r="11" spans="1:5" ht="30" x14ac:dyDescent="0.25">
      <c r="A11" s="227"/>
      <c r="B11" s="65">
        <v>6</v>
      </c>
      <c r="C11" s="229" t="s">
        <v>673</v>
      </c>
      <c r="D11" s="230"/>
      <c r="E11" s="227"/>
    </row>
    <row r="12" spans="1:5" ht="15.75" x14ac:dyDescent="0.25">
      <c r="A12" s="227"/>
      <c r="B12" s="65">
        <v>7</v>
      </c>
      <c r="C12" s="229" t="s">
        <v>674</v>
      </c>
      <c r="D12" s="230"/>
      <c r="E12" s="227"/>
    </row>
    <row r="13" spans="1:5" ht="15.75" x14ac:dyDescent="0.25">
      <c r="A13" s="227"/>
      <c r="B13" s="65">
        <v>8</v>
      </c>
      <c r="C13" s="229" t="s">
        <v>675</v>
      </c>
      <c r="D13" s="230">
        <v>5974</v>
      </c>
      <c r="E13" s="227"/>
    </row>
    <row r="14" spans="1:5" ht="15.75" x14ac:dyDescent="0.25">
      <c r="A14" s="227"/>
      <c r="B14" s="65">
        <v>9</v>
      </c>
      <c r="C14" s="229" t="s">
        <v>676</v>
      </c>
      <c r="D14" s="230">
        <v>181</v>
      </c>
      <c r="E14" s="227"/>
    </row>
    <row r="15" spans="1:5" ht="30" x14ac:dyDescent="0.3">
      <c r="A15" s="227"/>
      <c r="B15" s="65">
        <v>10</v>
      </c>
      <c r="C15" s="229" t="s">
        <v>677</v>
      </c>
      <c r="D15" s="230">
        <v>45951</v>
      </c>
      <c r="E15" s="232"/>
    </row>
    <row r="16" spans="1:5" ht="30" x14ac:dyDescent="0.25">
      <c r="A16" s="227"/>
      <c r="B16" s="65">
        <v>11</v>
      </c>
      <c r="C16" s="229" t="s">
        <v>678</v>
      </c>
      <c r="D16" s="230"/>
      <c r="E16" s="227"/>
    </row>
    <row r="17" spans="1:5" ht="30" x14ac:dyDescent="0.25">
      <c r="A17" s="227"/>
      <c r="B17" s="65" t="s">
        <v>679</v>
      </c>
      <c r="C17" s="229" t="s">
        <v>680</v>
      </c>
      <c r="D17" s="230"/>
      <c r="E17" s="227"/>
    </row>
    <row r="18" spans="1:5" ht="30" x14ac:dyDescent="0.25">
      <c r="A18" s="227"/>
      <c r="B18" s="65" t="s">
        <v>681</v>
      </c>
      <c r="C18" s="229" t="s">
        <v>682</v>
      </c>
      <c r="D18" s="230"/>
      <c r="E18" s="227"/>
    </row>
    <row r="19" spans="1:5" ht="15.75" x14ac:dyDescent="0.25">
      <c r="A19" s="227"/>
      <c r="B19" s="65">
        <v>12</v>
      </c>
      <c r="C19" s="229" t="s">
        <v>683</v>
      </c>
      <c r="D19" s="230">
        <v>-7356</v>
      </c>
      <c r="E19" s="227"/>
    </row>
    <row r="20" spans="1:5" ht="15.75" x14ac:dyDescent="0.25">
      <c r="A20" s="227"/>
      <c r="B20" s="233">
        <v>13</v>
      </c>
      <c r="C20" s="234" t="s">
        <v>101</v>
      </c>
      <c r="D20" s="235">
        <v>811554</v>
      </c>
      <c r="E20" s="227"/>
    </row>
  </sheetData>
  <mergeCells count="2">
    <mergeCell ref="B2:D2"/>
    <mergeCell ref="B4:C5"/>
  </mergeCells>
  <pageMargins left="0.7" right="0.7" top="0.75" bottom="0.75" header="0.3" footer="0.3"/>
  <pageSetup paperSize="9" scale="63" fitToHeight="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D45B5-4182-4264-B67C-51EB43BA0C10}">
  <sheetPr codeName="Ark33">
    <tabColor rgb="FF00A976"/>
    <pageSetUpPr fitToPage="1"/>
  </sheetPr>
  <dimension ref="A1:M74"/>
  <sheetViews>
    <sheetView topLeftCell="A6" zoomScale="40" zoomScaleNormal="40" workbookViewId="0"/>
  </sheetViews>
  <sheetFormatPr defaultColWidth="8" defaultRowHeight="15" x14ac:dyDescent="0.25"/>
  <cols>
    <col min="1" max="1" width="3.125" style="224" customWidth="1"/>
    <col min="2" max="2" width="8.375" style="237" customWidth="1"/>
    <col min="3" max="3" width="74.625" style="224" customWidth="1"/>
    <col min="4" max="4" width="45" style="225" customWidth="1"/>
    <col min="5" max="5" width="21.875" style="224" customWidth="1"/>
    <col min="6" max="6" width="38.875" style="224" customWidth="1"/>
    <col min="7" max="7" width="18.75" style="224" customWidth="1"/>
    <col min="8" max="16384" width="8" style="224"/>
  </cols>
  <sheetData>
    <row r="1" spans="1:6" x14ac:dyDescent="0.25">
      <c r="A1" s="236"/>
    </row>
    <row r="2" spans="1:6" ht="20.25" x14ac:dyDescent="0.3">
      <c r="B2" s="1061" t="s">
        <v>30</v>
      </c>
      <c r="C2" s="1061"/>
      <c r="D2" s="1061"/>
      <c r="E2" s="1061"/>
    </row>
    <row r="3" spans="1:6" x14ac:dyDescent="0.25">
      <c r="B3" s="92"/>
      <c r="C3" s="45"/>
      <c r="D3" s="45"/>
      <c r="E3" s="45"/>
    </row>
    <row r="4" spans="1:6" x14ac:dyDescent="0.25">
      <c r="B4" s="1142" t="s">
        <v>54</v>
      </c>
      <c r="C4" s="1143"/>
      <c r="D4" s="1148" t="s">
        <v>684</v>
      </c>
      <c r="E4" s="1148"/>
      <c r="F4" s="45"/>
    </row>
    <row r="5" spans="1:6" x14ac:dyDescent="0.25">
      <c r="B5" s="1144"/>
      <c r="C5" s="1145"/>
      <c r="D5" s="86" t="s">
        <v>55</v>
      </c>
      <c r="E5" s="86" t="s">
        <v>56</v>
      </c>
    </row>
    <row r="6" spans="1:6" x14ac:dyDescent="0.25">
      <c r="B6" s="1146"/>
      <c r="C6" s="1147"/>
      <c r="D6" s="514">
        <v>45838</v>
      </c>
      <c r="E6" s="514">
        <v>45657</v>
      </c>
    </row>
    <row r="7" spans="1:6" x14ac:dyDescent="0.25">
      <c r="B7" s="538"/>
      <c r="C7" s="1139" t="s">
        <v>685</v>
      </c>
      <c r="D7" s="1140"/>
      <c r="E7" s="1141"/>
    </row>
    <row r="8" spans="1:6" x14ac:dyDescent="0.25">
      <c r="B8" s="65">
        <v>1</v>
      </c>
      <c r="C8" s="239" t="s">
        <v>686</v>
      </c>
      <c r="D8" s="230">
        <v>686900</v>
      </c>
      <c r="E8" s="230">
        <v>672722</v>
      </c>
    </row>
    <row r="9" spans="1:6" ht="30" x14ac:dyDescent="0.25">
      <c r="B9" s="65">
        <v>2</v>
      </c>
      <c r="C9" s="229" t="s">
        <v>687</v>
      </c>
      <c r="D9" s="230"/>
      <c r="E9" s="230"/>
    </row>
    <row r="10" spans="1:6" ht="30" x14ac:dyDescent="0.25">
      <c r="B10" s="65">
        <v>3</v>
      </c>
      <c r="C10" s="229" t="s">
        <v>688</v>
      </c>
      <c r="D10" s="230">
        <v>-1931</v>
      </c>
      <c r="E10" s="230">
        <v>-4726</v>
      </c>
    </row>
    <row r="11" spans="1:6" ht="30" x14ac:dyDescent="0.25">
      <c r="B11" s="65">
        <v>4</v>
      </c>
      <c r="C11" s="229" t="s">
        <v>689</v>
      </c>
      <c r="D11" s="230"/>
      <c r="E11" s="230"/>
    </row>
    <row r="12" spans="1:6" x14ac:dyDescent="0.25">
      <c r="B12" s="65">
        <v>5</v>
      </c>
      <c r="C12" s="229" t="s">
        <v>690</v>
      </c>
      <c r="D12" s="230"/>
      <c r="E12" s="230"/>
    </row>
    <row r="13" spans="1:6" x14ac:dyDescent="0.25">
      <c r="B13" s="65">
        <v>6</v>
      </c>
      <c r="C13" s="229" t="s">
        <v>691</v>
      </c>
      <c r="D13" s="230">
        <v>-5425</v>
      </c>
      <c r="E13" s="230">
        <v>-3660</v>
      </c>
    </row>
    <row r="14" spans="1:6" x14ac:dyDescent="0.25">
      <c r="B14" s="233">
        <v>7</v>
      </c>
      <c r="C14" s="234" t="s">
        <v>692</v>
      </c>
      <c r="D14" s="235">
        <v>679544</v>
      </c>
      <c r="E14" s="235">
        <v>664336</v>
      </c>
    </row>
    <row r="15" spans="1:6" x14ac:dyDescent="0.25">
      <c r="B15" s="407"/>
      <c r="C15" s="1139" t="s">
        <v>693</v>
      </c>
      <c r="D15" s="1140"/>
      <c r="E15" s="1141"/>
    </row>
    <row r="16" spans="1:6" ht="30" x14ac:dyDescent="0.25">
      <c r="B16" s="240">
        <v>8</v>
      </c>
      <c r="C16" s="229" t="s">
        <v>694</v>
      </c>
      <c r="D16" s="415">
        <v>9021</v>
      </c>
      <c r="E16" s="415">
        <v>12060</v>
      </c>
    </row>
    <row r="17" spans="2:6" ht="30" x14ac:dyDescent="0.25">
      <c r="B17" s="240" t="s">
        <v>695</v>
      </c>
      <c r="C17" s="229" t="s">
        <v>696</v>
      </c>
      <c r="D17" s="416"/>
      <c r="E17" s="242"/>
    </row>
    <row r="18" spans="2:6" ht="30" x14ac:dyDescent="0.25">
      <c r="B18" s="240">
        <v>9</v>
      </c>
      <c r="C18" s="229" t="s">
        <v>697</v>
      </c>
      <c r="D18" s="415">
        <v>12652</v>
      </c>
      <c r="E18" s="415">
        <v>14875</v>
      </c>
    </row>
    <row r="19" spans="2:6" ht="30" x14ac:dyDescent="0.25">
      <c r="B19" s="243" t="s">
        <v>698</v>
      </c>
      <c r="C19" s="229" t="s">
        <v>699</v>
      </c>
      <c r="D19" s="416"/>
      <c r="E19" s="242"/>
    </row>
    <row r="20" spans="2:6" x14ac:dyDescent="0.25">
      <c r="B20" s="66" t="s">
        <v>700</v>
      </c>
      <c r="C20" s="229" t="s">
        <v>701</v>
      </c>
      <c r="D20" s="416"/>
      <c r="E20" s="242"/>
    </row>
    <row r="21" spans="2:6" x14ac:dyDescent="0.25">
      <c r="B21" s="243">
        <v>10</v>
      </c>
      <c r="C21" s="229" t="s">
        <v>702</v>
      </c>
      <c r="D21" s="415"/>
      <c r="E21" s="241"/>
    </row>
    <row r="22" spans="2:6" x14ac:dyDescent="0.25">
      <c r="B22" s="243" t="s">
        <v>703</v>
      </c>
      <c r="C22" s="229" t="s">
        <v>704</v>
      </c>
      <c r="D22" s="416"/>
      <c r="E22" s="242"/>
    </row>
    <row r="23" spans="2:6" x14ac:dyDescent="0.25">
      <c r="B23" s="243" t="s">
        <v>705</v>
      </c>
      <c r="C23" s="229" t="s">
        <v>706</v>
      </c>
      <c r="D23" s="415"/>
      <c r="E23" s="241"/>
    </row>
    <row r="24" spans="2:6" x14ac:dyDescent="0.25">
      <c r="B24" s="243">
        <v>11</v>
      </c>
      <c r="C24" s="229" t="s">
        <v>707</v>
      </c>
      <c r="D24" s="416">
        <v>113</v>
      </c>
      <c r="E24" s="416">
        <v>144</v>
      </c>
      <c r="F24" s="244"/>
    </row>
    <row r="25" spans="2:6" x14ac:dyDescent="0.25">
      <c r="B25" s="243">
        <v>12</v>
      </c>
      <c r="C25" s="229" t="s">
        <v>708</v>
      </c>
      <c r="D25" s="416">
        <v>-113</v>
      </c>
      <c r="E25" s="416">
        <v>-144</v>
      </c>
      <c r="F25" s="244"/>
    </row>
    <row r="26" spans="2:6" x14ac:dyDescent="0.25">
      <c r="B26" s="233">
        <v>13</v>
      </c>
      <c r="C26" s="234" t="s">
        <v>709</v>
      </c>
      <c r="D26" s="417">
        <v>21672</v>
      </c>
      <c r="E26" s="417">
        <v>26936</v>
      </c>
    </row>
    <row r="27" spans="2:6" x14ac:dyDescent="0.25">
      <c r="B27" s="407"/>
      <c r="C27" s="1139" t="s">
        <v>710</v>
      </c>
      <c r="D27" s="1140"/>
      <c r="E27" s="1141"/>
    </row>
    <row r="28" spans="2:6" ht="30" x14ac:dyDescent="0.25">
      <c r="B28" s="246">
        <v>14</v>
      </c>
      <c r="C28" s="247" t="s">
        <v>711</v>
      </c>
      <c r="D28" s="418">
        <v>64206</v>
      </c>
      <c r="E28" s="418">
        <v>60686</v>
      </c>
    </row>
    <row r="29" spans="2:6" x14ac:dyDescent="0.25">
      <c r="B29" s="246">
        <v>15</v>
      </c>
      <c r="C29" s="249" t="s">
        <v>712</v>
      </c>
      <c r="D29" s="418"/>
      <c r="E29" s="248"/>
    </row>
    <row r="30" spans="2:6" x14ac:dyDescent="0.25">
      <c r="B30" s="246">
        <v>16</v>
      </c>
      <c r="C30" s="249" t="s">
        <v>713</v>
      </c>
      <c r="D30" s="418">
        <v>181</v>
      </c>
      <c r="E30" s="418">
        <v>362</v>
      </c>
    </row>
    <row r="31" spans="2:6" ht="30" x14ac:dyDescent="0.25">
      <c r="B31" s="243" t="s">
        <v>714</v>
      </c>
      <c r="C31" s="247" t="s">
        <v>715</v>
      </c>
      <c r="D31" s="418"/>
      <c r="E31" s="248"/>
    </row>
    <row r="32" spans="2:6" x14ac:dyDescent="0.25">
      <c r="B32" s="243">
        <v>17</v>
      </c>
      <c r="C32" s="249" t="s">
        <v>716</v>
      </c>
      <c r="D32" s="418"/>
      <c r="E32" s="248"/>
    </row>
    <row r="33" spans="2:7" x14ac:dyDescent="0.25">
      <c r="B33" s="243" t="s">
        <v>717</v>
      </c>
      <c r="C33" s="249" t="s">
        <v>718</v>
      </c>
      <c r="D33" s="418"/>
      <c r="E33" s="248"/>
    </row>
    <row r="34" spans="2:7" x14ac:dyDescent="0.25">
      <c r="B34" s="233">
        <v>18</v>
      </c>
      <c r="C34" s="234" t="s">
        <v>719</v>
      </c>
      <c r="D34" s="417">
        <v>64387</v>
      </c>
      <c r="E34" s="417">
        <v>61048</v>
      </c>
    </row>
    <row r="35" spans="2:7" x14ac:dyDescent="0.25">
      <c r="B35" s="407"/>
      <c r="C35" s="1139" t="s">
        <v>720</v>
      </c>
      <c r="D35" s="1140"/>
      <c r="E35" s="1141"/>
    </row>
    <row r="36" spans="2:7" x14ac:dyDescent="0.25">
      <c r="B36" s="246">
        <v>19</v>
      </c>
      <c r="C36" s="229" t="s">
        <v>721</v>
      </c>
      <c r="D36" s="418">
        <v>119118</v>
      </c>
      <c r="E36" s="418">
        <v>114222</v>
      </c>
    </row>
    <row r="37" spans="2:7" x14ac:dyDescent="0.25">
      <c r="B37" s="246">
        <v>20</v>
      </c>
      <c r="C37" s="229" t="s">
        <v>722</v>
      </c>
      <c r="D37" s="418">
        <v>-73167</v>
      </c>
      <c r="E37" s="418">
        <v>-65422</v>
      </c>
    </row>
    <row r="38" spans="2:7" ht="30" x14ac:dyDescent="0.25">
      <c r="B38" s="246">
        <v>21</v>
      </c>
      <c r="C38" s="229" t="s">
        <v>723</v>
      </c>
      <c r="D38" s="418"/>
      <c r="E38" s="248"/>
    </row>
    <row r="39" spans="2:7" x14ac:dyDescent="0.25">
      <c r="B39" s="233">
        <v>22</v>
      </c>
      <c r="C39" s="234" t="s">
        <v>724</v>
      </c>
      <c r="D39" s="417">
        <v>45951</v>
      </c>
      <c r="E39" s="417">
        <v>48799</v>
      </c>
    </row>
    <row r="40" spans="2:7" ht="15" customHeight="1" x14ac:dyDescent="0.25">
      <c r="B40" s="408"/>
      <c r="C40" s="1154" t="s">
        <v>725</v>
      </c>
      <c r="D40" s="1155"/>
      <c r="E40" s="1156"/>
    </row>
    <row r="41" spans="2:7" ht="30" x14ac:dyDescent="0.25">
      <c r="B41" s="240" t="s">
        <v>726</v>
      </c>
      <c r="C41" s="249" t="s">
        <v>727</v>
      </c>
      <c r="D41" s="419"/>
      <c r="E41" s="250"/>
    </row>
    <row r="42" spans="2:7" ht="30" x14ac:dyDescent="0.25">
      <c r="B42" s="240" t="s">
        <v>728</v>
      </c>
      <c r="C42" s="249" t="s">
        <v>729</v>
      </c>
      <c r="D42" s="419"/>
      <c r="E42" s="250"/>
    </row>
    <row r="43" spans="2:7" x14ac:dyDescent="0.25">
      <c r="B43" s="246" t="s">
        <v>730</v>
      </c>
      <c r="C43" s="249" t="s">
        <v>731</v>
      </c>
      <c r="D43" s="419"/>
      <c r="E43" s="250"/>
    </row>
    <row r="44" spans="2:7" ht="105" x14ac:dyDescent="0.25">
      <c r="B44" s="246" t="s">
        <v>732</v>
      </c>
      <c r="C44" s="249" t="s">
        <v>733</v>
      </c>
      <c r="D44" s="419"/>
      <c r="E44" s="250"/>
    </row>
    <row r="45" spans="2:7" ht="120" x14ac:dyDescent="0.25">
      <c r="B45" s="246" t="s">
        <v>734</v>
      </c>
      <c r="C45" s="229" t="s">
        <v>735</v>
      </c>
      <c r="D45" s="419"/>
      <c r="E45" s="250"/>
    </row>
    <row r="46" spans="2:7" x14ac:dyDescent="0.25">
      <c r="B46" s="246" t="s">
        <v>736</v>
      </c>
      <c r="C46" s="691" t="s">
        <v>737</v>
      </c>
      <c r="D46" s="419"/>
      <c r="E46" s="250"/>
    </row>
    <row r="47" spans="2:7" x14ac:dyDescent="0.25">
      <c r="B47" s="246" t="s">
        <v>738</v>
      </c>
      <c r="C47" s="691" t="s">
        <v>739</v>
      </c>
      <c r="D47" s="419"/>
      <c r="E47" s="250"/>
    </row>
    <row r="48" spans="2:7" ht="30" x14ac:dyDescent="0.25">
      <c r="B48" s="246" t="s">
        <v>740</v>
      </c>
      <c r="C48" s="692" t="s">
        <v>741</v>
      </c>
      <c r="D48" s="419"/>
      <c r="E48" s="250"/>
      <c r="F48" s="244"/>
      <c r="G48" s="251"/>
    </row>
    <row r="49" spans="2:7" ht="30" x14ac:dyDescent="0.25">
      <c r="B49" s="246" t="s">
        <v>742</v>
      </c>
      <c r="C49" s="692" t="s">
        <v>743</v>
      </c>
      <c r="D49" s="419"/>
      <c r="E49" s="250"/>
      <c r="F49" s="244"/>
      <c r="G49" s="251"/>
    </row>
    <row r="50" spans="2:7" x14ac:dyDescent="0.25">
      <c r="B50" s="246" t="s">
        <v>744</v>
      </c>
      <c r="C50" s="691" t="s">
        <v>745</v>
      </c>
      <c r="D50" s="419"/>
      <c r="E50" s="250"/>
    </row>
    <row r="51" spans="2:7" x14ac:dyDescent="0.25">
      <c r="B51" s="65" t="s">
        <v>746</v>
      </c>
      <c r="C51" s="693" t="s">
        <v>747</v>
      </c>
      <c r="D51" s="419"/>
      <c r="E51" s="252"/>
    </row>
    <row r="52" spans="2:7" x14ac:dyDescent="0.25">
      <c r="B52" s="65" t="s">
        <v>748</v>
      </c>
      <c r="C52" s="693" t="s">
        <v>749</v>
      </c>
      <c r="D52" s="419"/>
      <c r="E52" s="252"/>
    </row>
    <row r="53" spans="2:7" x14ac:dyDescent="0.25">
      <c r="B53" s="233" t="s">
        <v>750</v>
      </c>
      <c r="C53" s="694" t="s">
        <v>751</v>
      </c>
      <c r="D53" s="420"/>
      <c r="E53" s="420"/>
    </row>
    <row r="54" spans="2:7" ht="15" customHeight="1" x14ac:dyDescent="0.25">
      <c r="B54" s="539"/>
      <c r="C54" s="1151" t="s">
        <v>752</v>
      </c>
      <c r="D54" s="1152"/>
      <c r="E54" s="1153"/>
    </row>
    <row r="55" spans="2:7" x14ac:dyDescent="0.25">
      <c r="B55" s="246">
        <v>23</v>
      </c>
      <c r="C55" s="234" t="s">
        <v>753</v>
      </c>
      <c r="D55" s="421">
        <v>43769</v>
      </c>
      <c r="E55" s="421">
        <v>45388</v>
      </c>
    </row>
    <row r="56" spans="2:7" x14ac:dyDescent="0.25">
      <c r="B56" s="246">
        <v>24</v>
      </c>
      <c r="C56" s="234" t="s">
        <v>101</v>
      </c>
      <c r="D56" s="421">
        <v>811554</v>
      </c>
      <c r="E56" s="421">
        <v>801119</v>
      </c>
    </row>
    <row r="57" spans="2:7" x14ac:dyDescent="0.25">
      <c r="B57" s="538"/>
      <c r="C57" s="1139" t="s">
        <v>28</v>
      </c>
      <c r="D57" s="1140"/>
      <c r="E57" s="1141"/>
    </row>
    <row r="58" spans="2:7" x14ac:dyDescent="0.25">
      <c r="B58" s="246">
        <v>25</v>
      </c>
      <c r="C58" s="254" t="s">
        <v>28</v>
      </c>
      <c r="D58" s="294">
        <v>5.3999999999999999E-2</v>
      </c>
      <c r="E58" s="294">
        <v>5.7000000000000002E-2</v>
      </c>
    </row>
    <row r="59" spans="2:7" ht="30" x14ac:dyDescent="0.25">
      <c r="B59" s="66" t="s">
        <v>754</v>
      </c>
      <c r="C59" s="71" t="s">
        <v>755</v>
      </c>
      <c r="D59" s="294">
        <v>5.3999999999999999E-2</v>
      </c>
      <c r="E59" s="294">
        <v>5.7000000000000002E-2</v>
      </c>
    </row>
    <row r="60" spans="2:7" ht="30" x14ac:dyDescent="0.25">
      <c r="B60" s="240" t="s">
        <v>756</v>
      </c>
      <c r="C60" s="247" t="s">
        <v>757</v>
      </c>
      <c r="D60" s="294">
        <v>5.3999999999999999E-2</v>
      </c>
      <c r="E60" s="294">
        <v>5.7000000000000002E-2</v>
      </c>
    </row>
    <row r="61" spans="2:7" x14ac:dyDescent="0.25">
      <c r="B61" s="240">
        <v>26</v>
      </c>
      <c r="C61" s="71" t="s">
        <v>758</v>
      </c>
      <c r="D61" s="294">
        <v>0</v>
      </c>
      <c r="E61" s="294">
        <v>0.03</v>
      </c>
    </row>
    <row r="62" spans="2:7" x14ac:dyDescent="0.25">
      <c r="B62" s="240" t="s">
        <v>759</v>
      </c>
      <c r="C62" s="71" t="s">
        <v>105</v>
      </c>
      <c r="D62" s="294">
        <v>0</v>
      </c>
      <c r="E62" s="294">
        <v>0</v>
      </c>
    </row>
    <row r="63" spans="2:7" x14ac:dyDescent="0.25">
      <c r="B63" s="240" t="s">
        <v>760</v>
      </c>
      <c r="C63" s="71" t="s">
        <v>82</v>
      </c>
      <c r="D63" s="294">
        <v>0</v>
      </c>
      <c r="E63" s="294">
        <v>0</v>
      </c>
    </row>
    <row r="64" spans="2:7" x14ac:dyDescent="0.25">
      <c r="B64" s="66">
        <v>27</v>
      </c>
      <c r="C64" s="71" t="s">
        <v>111</v>
      </c>
      <c r="D64" s="294">
        <v>0</v>
      </c>
      <c r="E64" s="294">
        <v>0</v>
      </c>
    </row>
    <row r="65" spans="2:13" x14ac:dyDescent="0.25">
      <c r="B65" s="240" t="s">
        <v>761</v>
      </c>
      <c r="C65" s="255" t="s">
        <v>762</v>
      </c>
      <c r="D65" s="294">
        <v>0</v>
      </c>
      <c r="E65" s="294">
        <v>0.03</v>
      </c>
    </row>
    <row r="66" spans="2:13" x14ac:dyDescent="0.25">
      <c r="B66" s="540"/>
      <c r="C66" s="1149" t="s">
        <v>763</v>
      </c>
      <c r="D66" s="1149"/>
      <c r="E66" s="1150"/>
    </row>
    <row r="67" spans="2:13" x14ac:dyDescent="0.25">
      <c r="B67" s="243" t="s">
        <v>764</v>
      </c>
      <c r="C67" s="249" t="s">
        <v>765</v>
      </c>
      <c r="D67" s="423" t="s">
        <v>766</v>
      </c>
      <c r="E67" s="424" t="s">
        <v>766</v>
      </c>
      <c r="L67" s="236"/>
    </row>
    <row r="68" spans="2:13" s="45" customFormat="1" ht="15" customHeight="1" x14ac:dyDescent="0.25">
      <c r="B68" s="541"/>
      <c r="C68" s="541" t="s">
        <v>767</v>
      </c>
      <c r="D68" s="695"/>
      <c r="E68" s="696"/>
    </row>
    <row r="69" spans="2:13" s="45" customFormat="1" ht="30" x14ac:dyDescent="0.25">
      <c r="B69" s="66">
        <v>28</v>
      </c>
      <c r="C69" s="71" t="s">
        <v>768</v>
      </c>
      <c r="D69" s="415">
        <v>57770</v>
      </c>
      <c r="E69" s="415">
        <v>55131</v>
      </c>
      <c r="M69" s="193"/>
    </row>
    <row r="70" spans="2:13" s="45" customFormat="1" ht="30" x14ac:dyDescent="0.25">
      <c r="B70" s="66">
        <v>29</v>
      </c>
      <c r="C70" s="71" t="s">
        <v>769</v>
      </c>
      <c r="D70" s="415">
        <v>64206</v>
      </c>
      <c r="E70" s="415">
        <v>60686</v>
      </c>
      <c r="M70" s="193"/>
    </row>
    <row r="71" spans="2:13" s="45" customFormat="1" ht="60" x14ac:dyDescent="0.25">
      <c r="B71" s="66">
        <v>30</v>
      </c>
      <c r="C71" s="256" t="s">
        <v>770</v>
      </c>
      <c r="D71" s="415">
        <v>805118</v>
      </c>
      <c r="E71" s="415">
        <v>795564</v>
      </c>
      <c r="M71" s="193"/>
    </row>
    <row r="72" spans="2:13" s="45" customFormat="1" ht="60" x14ac:dyDescent="0.25">
      <c r="B72" s="66" t="s">
        <v>771</v>
      </c>
      <c r="C72" s="71" t="s">
        <v>772</v>
      </c>
      <c r="D72" s="422">
        <v>805118</v>
      </c>
      <c r="E72" s="422">
        <v>795564</v>
      </c>
      <c r="M72" s="193"/>
    </row>
    <row r="73" spans="2:13" s="45" customFormat="1" ht="60" x14ac:dyDescent="0.25">
      <c r="B73" s="66">
        <v>31</v>
      </c>
      <c r="C73" s="71" t="s">
        <v>773</v>
      </c>
      <c r="D73" s="294">
        <v>5.3999999999999999E-2</v>
      </c>
      <c r="E73" s="294">
        <v>5.7000000000000002E-2</v>
      </c>
      <c r="M73" s="193"/>
    </row>
    <row r="74" spans="2:13" s="45" customFormat="1" ht="60" x14ac:dyDescent="0.25">
      <c r="B74" s="66" t="s">
        <v>774</v>
      </c>
      <c r="C74" s="71" t="s">
        <v>775</v>
      </c>
      <c r="D74" s="294">
        <v>5.3999999999999999E-2</v>
      </c>
      <c r="E74" s="294">
        <v>5.7000000000000002E-2</v>
      </c>
      <c r="M74" s="193"/>
    </row>
  </sheetData>
  <mergeCells count="11">
    <mergeCell ref="C66:E66"/>
    <mergeCell ref="C57:E57"/>
    <mergeCell ref="C54:E54"/>
    <mergeCell ref="C40:E40"/>
    <mergeCell ref="C35:E35"/>
    <mergeCell ref="C27:E27"/>
    <mergeCell ref="C15:E15"/>
    <mergeCell ref="C7:E7"/>
    <mergeCell ref="B2:E2"/>
    <mergeCell ref="B4:C6"/>
    <mergeCell ref="D4:E4"/>
  </mergeCells>
  <pageMargins left="0.51181102362204722" right="0.51181102362204722" top="0.74803149606299213" bottom="0.74803149606299213" header="0.31496062992125984" footer="0.31496062992125984"/>
  <pageSetup paperSize="9" scale="56" fitToHeight="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3A1D1-AC9F-474F-8EC8-41ED8912FBEA}">
  <sheetPr codeName="Ark34">
    <tabColor rgb="FF00A976"/>
  </sheetPr>
  <dimension ref="A1:D17"/>
  <sheetViews>
    <sheetView workbookViewId="0">
      <selection activeCell="D6" sqref="D6:D17"/>
    </sheetView>
  </sheetViews>
  <sheetFormatPr defaultColWidth="8" defaultRowHeight="15" x14ac:dyDescent="0.25"/>
  <cols>
    <col min="1" max="1" width="3.125" style="258" customWidth="1"/>
    <col min="2" max="2" width="8" style="258"/>
    <col min="3" max="3" width="32" style="258" customWidth="1"/>
    <col min="4" max="4" width="30.5" style="258" customWidth="1"/>
    <col min="5" max="16384" width="8" style="258"/>
  </cols>
  <sheetData>
    <row r="1" spans="1:4" ht="9.9499999999999993" customHeight="1" x14ac:dyDescent="0.25"/>
    <row r="2" spans="1:4" ht="18.75" customHeight="1" x14ac:dyDescent="0.25">
      <c r="A2" s="259"/>
      <c r="B2" s="1105" t="s">
        <v>31</v>
      </c>
      <c r="C2" s="1105"/>
      <c r="D2" s="1105"/>
    </row>
    <row r="3" spans="1:4" ht="20.25" x14ac:dyDescent="0.25">
      <c r="A3" s="259"/>
      <c r="B3" s="260"/>
      <c r="C3" s="260"/>
      <c r="D3" s="260"/>
    </row>
    <row r="4" spans="1:4" x14ac:dyDescent="0.25">
      <c r="B4" s="1063" t="s">
        <v>666</v>
      </c>
      <c r="C4" s="1064"/>
      <c r="D4" s="209" t="s">
        <v>55</v>
      </c>
    </row>
    <row r="5" spans="1:4" x14ac:dyDescent="0.25">
      <c r="B5" s="1065"/>
      <c r="C5" s="1066"/>
      <c r="D5" s="238" t="s">
        <v>684</v>
      </c>
    </row>
    <row r="6" spans="1:4" ht="45" x14ac:dyDescent="0.25">
      <c r="B6" s="233" t="s">
        <v>776</v>
      </c>
      <c r="C6" s="261" t="s">
        <v>777</v>
      </c>
      <c r="D6" s="632">
        <v>686900</v>
      </c>
    </row>
    <row r="7" spans="1:4" x14ac:dyDescent="0.25">
      <c r="B7" s="65" t="s">
        <v>778</v>
      </c>
      <c r="C7" s="239" t="s">
        <v>779</v>
      </c>
      <c r="D7" s="633">
        <v>34983</v>
      </c>
    </row>
    <row r="8" spans="1:4" x14ac:dyDescent="0.25">
      <c r="B8" s="65" t="s">
        <v>780</v>
      </c>
      <c r="C8" s="239" t="s">
        <v>781</v>
      </c>
      <c r="D8" s="633">
        <v>651916</v>
      </c>
    </row>
    <row r="9" spans="1:4" x14ac:dyDescent="0.25">
      <c r="B9" s="65" t="s">
        <v>782</v>
      </c>
      <c r="C9" s="239" t="s">
        <v>496</v>
      </c>
      <c r="D9" s="633">
        <v>55546</v>
      </c>
    </row>
    <row r="10" spans="1:4" x14ac:dyDescent="0.25">
      <c r="B10" s="65" t="s">
        <v>478</v>
      </c>
      <c r="C10" s="239" t="s">
        <v>783</v>
      </c>
      <c r="D10" s="633">
        <v>58279</v>
      </c>
    </row>
    <row r="11" spans="1:4" ht="45" x14ac:dyDescent="0.25">
      <c r="B11" s="65" t="s">
        <v>784</v>
      </c>
      <c r="C11" s="239" t="s">
        <v>785</v>
      </c>
      <c r="D11" s="633">
        <v>10</v>
      </c>
    </row>
    <row r="12" spans="1:4" x14ac:dyDescent="0.25">
      <c r="B12" s="65" t="s">
        <v>145</v>
      </c>
      <c r="C12" s="239" t="s">
        <v>369</v>
      </c>
      <c r="D12" s="633">
        <v>1611</v>
      </c>
    </row>
    <row r="13" spans="1:4" ht="30" x14ac:dyDescent="0.25">
      <c r="B13" s="65" t="s">
        <v>147</v>
      </c>
      <c r="C13" s="239" t="s">
        <v>786</v>
      </c>
      <c r="D13" s="633">
        <v>412224</v>
      </c>
    </row>
    <row r="14" spans="1:4" x14ac:dyDescent="0.25">
      <c r="B14" s="65" t="s">
        <v>149</v>
      </c>
      <c r="C14" s="239" t="s">
        <v>531</v>
      </c>
      <c r="D14" s="633">
        <v>13539</v>
      </c>
    </row>
    <row r="15" spans="1:4" x14ac:dyDescent="0.25">
      <c r="B15" s="65" t="s">
        <v>151</v>
      </c>
      <c r="C15" s="239" t="s">
        <v>372</v>
      </c>
      <c r="D15" s="633">
        <v>75228</v>
      </c>
    </row>
    <row r="16" spans="1:4" x14ac:dyDescent="0.25">
      <c r="B16" s="65" t="s">
        <v>787</v>
      </c>
      <c r="C16" s="239" t="s">
        <v>507</v>
      </c>
      <c r="D16" s="633">
        <v>5998</v>
      </c>
    </row>
    <row r="17" spans="2:4" ht="45" x14ac:dyDescent="0.25">
      <c r="B17" s="65" t="s">
        <v>788</v>
      </c>
      <c r="C17" s="239" t="s">
        <v>789</v>
      </c>
      <c r="D17" s="633">
        <v>29483</v>
      </c>
    </row>
  </sheetData>
  <mergeCells count="2">
    <mergeCell ref="B2:D2"/>
    <mergeCell ref="B4:C5"/>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EBFBF-50BB-4BC4-9F9E-B78917C51DBF}">
  <sheetPr codeName="Ark35">
    <tabColor rgb="FF00A976"/>
  </sheetPr>
  <dimension ref="A1:U39"/>
  <sheetViews>
    <sheetView zoomScale="55" zoomScaleNormal="55" workbookViewId="0">
      <selection activeCell="D25" sqref="D25:G25"/>
    </sheetView>
  </sheetViews>
  <sheetFormatPr defaultColWidth="8" defaultRowHeight="15" x14ac:dyDescent="0.25"/>
  <cols>
    <col min="1" max="1" width="3.125" style="76" customWidth="1"/>
    <col min="2" max="2" width="6.75" style="104" customWidth="1"/>
    <col min="3" max="3" width="77" style="76" bestFit="1" customWidth="1"/>
    <col min="4" max="4" width="22.75" style="76" customWidth="1"/>
    <col min="5" max="5" width="20.625" style="76" customWidth="1"/>
    <col min="6" max="6" width="17.5" style="76" customWidth="1"/>
    <col min="7" max="7" width="25.75" style="76" customWidth="1"/>
    <col min="8" max="8" width="27.875" style="76" customWidth="1"/>
    <col min="9" max="9" width="22.75" style="76" customWidth="1"/>
    <col min="10" max="11" width="25" style="76" customWidth="1"/>
    <col min="12" max="16384" width="8" style="76"/>
  </cols>
  <sheetData>
    <row r="1" spans="1:11" ht="9.9499999999999993" customHeight="1" x14ac:dyDescent="0.25"/>
    <row r="2" spans="1:11" ht="20.25" x14ac:dyDescent="0.3">
      <c r="B2" s="1061" t="s">
        <v>33</v>
      </c>
      <c r="C2" s="1061"/>
      <c r="D2" s="1061"/>
      <c r="E2" s="1061"/>
      <c r="F2" s="1061"/>
      <c r="G2" s="1061"/>
      <c r="H2" s="1061"/>
      <c r="I2" s="1061"/>
      <c r="J2" s="1061"/>
      <c r="K2" s="1061"/>
    </row>
    <row r="3" spans="1:11" x14ac:dyDescent="0.25">
      <c r="A3" s="45"/>
      <c r="C3" s="262"/>
    </row>
    <row r="4" spans="1:11" x14ac:dyDescent="0.25">
      <c r="A4" s="45"/>
      <c r="B4" s="697" t="s">
        <v>54</v>
      </c>
      <c r="C4" s="653"/>
      <c r="D4" s="654" t="s">
        <v>55</v>
      </c>
      <c r="E4" s="86" t="s">
        <v>56</v>
      </c>
      <c r="F4" s="86" t="s">
        <v>57</v>
      </c>
      <c r="G4" s="86" t="s">
        <v>58</v>
      </c>
      <c r="H4" s="86" t="s">
        <v>59</v>
      </c>
      <c r="I4" s="86" t="s">
        <v>206</v>
      </c>
      <c r="J4" s="86" t="s">
        <v>230</v>
      </c>
      <c r="K4" s="86" t="s">
        <v>288</v>
      </c>
    </row>
    <row r="5" spans="1:11" ht="25.5" customHeight="1" x14ac:dyDescent="0.25">
      <c r="A5" s="45"/>
      <c r="B5" s="398"/>
      <c r="C5" s="120"/>
      <c r="D5" s="1095" t="s">
        <v>790</v>
      </c>
      <c r="E5" s="1096"/>
      <c r="F5" s="1096"/>
      <c r="G5" s="1096"/>
      <c r="H5" s="1096" t="s">
        <v>791</v>
      </c>
      <c r="I5" s="1096"/>
      <c r="J5" s="1096"/>
      <c r="K5" s="1096"/>
    </row>
    <row r="6" spans="1:11" ht="45.75" customHeight="1" x14ac:dyDescent="0.25">
      <c r="A6" s="45"/>
      <c r="B6" s="1168" t="s">
        <v>792</v>
      </c>
      <c r="C6" s="1168"/>
      <c r="D6" s="51">
        <v>45838</v>
      </c>
      <c r="E6" s="51">
        <v>45747</v>
      </c>
      <c r="F6" s="51">
        <v>45657</v>
      </c>
      <c r="G6" s="51">
        <v>45565</v>
      </c>
      <c r="H6" s="51">
        <v>45838</v>
      </c>
      <c r="I6" s="51">
        <v>45747</v>
      </c>
      <c r="J6" s="51">
        <v>45657</v>
      </c>
      <c r="K6" s="51">
        <v>45565</v>
      </c>
    </row>
    <row r="7" spans="1:11" ht="49.5" customHeight="1" x14ac:dyDescent="0.25">
      <c r="A7" s="45"/>
      <c r="B7" s="1169" t="s">
        <v>793</v>
      </c>
      <c r="C7" s="1169"/>
      <c r="D7" s="48">
        <v>12</v>
      </c>
      <c r="E7" s="48">
        <v>12</v>
      </c>
      <c r="F7" s="48">
        <v>12</v>
      </c>
      <c r="G7" s="48">
        <v>12</v>
      </c>
      <c r="H7" s="48">
        <v>12</v>
      </c>
      <c r="I7" s="48">
        <v>12</v>
      </c>
      <c r="J7" s="48">
        <v>12</v>
      </c>
      <c r="K7" s="48">
        <v>12</v>
      </c>
    </row>
    <row r="8" spans="1:11" ht="15" customHeight="1" x14ac:dyDescent="0.25">
      <c r="A8" s="45"/>
      <c r="B8" s="541"/>
      <c r="C8" s="541" t="s">
        <v>794</v>
      </c>
      <c r="D8" s="1055"/>
      <c r="E8" s="1056"/>
      <c r="F8" s="1055"/>
      <c r="G8" s="1056"/>
      <c r="H8" s="1055"/>
      <c r="I8" s="1056"/>
      <c r="J8" s="1055"/>
      <c r="K8" s="1056"/>
    </row>
    <row r="9" spans="1:11" x14ac:dyDescent="0.25">
      <c r="A9" s="45"/>
      <c r="B9" s="399">
        <v>1</v>
      </c>
      <c r="C9" s="137" t="s">
        <v>795</v>
      </c>
      <c r="D9" s="1165"/>
      <c r="E9" s="1166"/>
      <c r="F9" s="1166"/>
      <c r="G9" s="1167"/>
      <c r="H9" s="475">
        <v>131823.8130401065</v>
      </c>
      <c r="I9" s="475">
        <v>134270.90932439142</v>
      </c>
      <c r="J9" s="475">
        <v>135986.85933129446</v>
      </c>
      <c r="K9" s="475">
        <v>137754.6925193613</v>
      </c>
    </row>
    <row r="10" spans="1:11" ht="15" customHeight="1" x14ac:dyDescent="0.25">
      <c r="A10" s="45"/>
      <c r="B10" s="541"/>
      <c r="C10" s="541" t="s">
        <v>796</v>
      </c>
      <c r="D10" s="1170"/>
      <c r="E10" s="1171"/>
      <c r="F10" s="1170"/>
      <c r="G10" s="1171"/>
      <c r="H10" s="1170"/>
      <c r="I10" s="1171"/>
      <c r="J10" s="1170"/>
      <c r="K10" s="1171"/>
    </row>
    <row r="11" spans="1:11" x14ac:dyDescent="0.25">
      <c r="A11" s="45"/>
      <c r="B11" s="400">
        <v>2</v>
      </c>
      <c r="C11" s="136" t="s">
        <v>797</v>
      </c>
      <c r="D11" s="474">
        <v>124948.21633137988</v>
      </c>
      <c r="E11" s="474">
        <v>120627.28161564465</v>
      </c>
      <c r="F11" s="474">
        <v>119414.75216601994</v>
      </c>
      <c r="G11" s="474">
        <v>118043.89843614024</v>
      </c>
      <c r="H11" s="474">
        <v>7559.2143839940027</v>
      </c>
      <c r="I11" s="474">
        <v>7381.0185394144064</v>
      </c>
      <c r="J11" s="474">
        <v>7290.7571490741011</v>
      </c>
      <c r="K11" s="474">
        <v>7275.7893528924797</v>
      </c>
    </row>
    <row r="12" spans="1:11" x14ac:dyDescent="0.25">
      <c r="A12" s="45"/>
      <c r="B12" s="400">
        <v>3</v>
      </c>
      <c r="C12" s="136" t="s">
        <v>798</v>
      </c>
      <c r="D12" s="474">
        <v>72951.443690197862</v>
      </c>
      <c r="E12" s="474">
        <v>71817.295659452691</v>
      </c>
      <c r="F12" s="474">
        <v>71535.311418121055</v>
      </c>
      <c r="G12" s="474">
        <v>71596.523766063925</v>
      </c>
      <c r="H12" s="474">
        <v>3647.5721845098938</v>
      </c>
      <c r="I12" s="474">
        <v>3590.8647829726351</v>
      </c>
      <c r="J12" s="474">
        <v>3576.7655709060532</v>
      </c>
      <c r="K12" s="474">
        <v>3579.826188303196</v>
      </c>
    </row>
    <row r="13" spans="1:11" x14ac:dyDescent="0.25">
      <c r="A13" s="45"/>
      <c r="B13" s="400">
        <v>4</v>
      </c>
      <c r="C13" s="136" t="s">
        <v>799</v>
      </c>
      <c r="D13" s="474">
        <v>37804.437694079512</v>
      </c>
      <c r="E13" s="474">
        <v>36588.673783653532</v>
      </c>
      <c r="F13" s="474">
        <v>35753.279141032988</v>
      </c>
      <c r="G13" s="474">
        <v>35512.47929289873</v>
      </c>
      <c r="H13" s="474">
        <v>3884.9109468857769</v>
      </c>
      <c r="I13" s="474">
        <v>3763.3766324959379</v>
      </c>
      <c r="J13" s="474">
        <v>3676.1059902997158</v>
      </c>
      <c r="K13" s="474">
        <v>3651.9110525501173</v>
      </c>
    </row>
    <row r="14" spans="1:11" x14ac:dyDescent="0.25">
      <c r="A14" s="45"/>
      <c r="B14" s="400">
        <v>5</v>
      </c>
      <c r="C14" s="136" t="s">
        <v>800</v>
      </c>
      <c r="D14" s="474">
        <v>83530.22041135648</v>
      </c>
      <c r="E14" s="474">
        <v>87402.173558223905</v>
      </c>
      <c r="F14" s="474">
        <v>91866.221453152335</v>
      </c>
      <c r="G14" s="474">
        <v>94578.260716715493</v>
      </c>
      <c r="H14" s="474">
        <v>50395.502276014922</v>
      </c>
      <c r="I14" s="474">
        <v>53752.281103325113</v>
      </c>
      <c r="J14" s="474">
        <v>57999.979869020644</v>
      </c>
      <c r="K14" s="474">
        <v>60182.041104168253</v>
      </c>
    </row>
    <row r="15" spans="1:11" x14ac:dyDescent="0.25">
      <c r="A15" s="45"/>
      <c r="B15" s="400">
        <v>6</v>
      </c>
      <c r="C15" s="136" t="s">
        <v>801</v>
      </c>
      <c r="D15" s="474">
        <v>0</v>
      </c>
      <c r="E15" s="474">
        <v>0</v>
      </c>
      <c r="F15" s="474">
        <v>0</v>
      </c>
      <c r="G15" s="474">
        <v>0</v>
      </c>
      <c r="H15" s="474">
        <v>0</v>
      </c>
      <c r="I15" s="474">
        <v>0</v>
      </c>
      <c r="J15" s="474">
        <v>0</v>
      </c>
      <c r="K15" s="474">
        <v>0</v>
      </c>
    </row>
    <row r="16" spans="1:11" x14ac:dyDescent="0.25">
      <c r="A16" s="45"/>
      <c r="B16" s="400">
        <v>7</v>
      </c>
      <c r="C16" s="136" t="s">
        <v>802</v>
      </c>
      <c r="D16" s="474">
        <v>65440.487014997598</v>
      </c>
      <c r="E16" s="474">
        <v>66634.753492074509</v>
      </c>
      <c r="F16" s="474">
        <v>67464.011057103649</v>
      </c>
      <c r="G16" s="474">
        <v>67797.5390467291</v>
      </c>
      <c r="H16" s="474">
        <v>32305.768879656036</v>
      </c>
      <c r="I16" s="474">
        <v>32984.861037175717</v>
      </c>
      <c r="J16" s="474">
        <v>33597.769472971966</v>
      </c>
      <c r="K16" s="474">
        <v>33401.31943418186</v>
      </c>
    </row>
    <row r="17" spans="1:21" x14ac:dyDescent="0.25">
      <c r="A17" s="45"/>
      <c r="B17" s="400">
        <v>8</v>
      </c>
      <c r="C17" s="136" t="s">
        <v>803</v>
      </c>
      <c r="D17" s="474">
        <v>18089.733396358886</v>
      </c>
      <c r="E17" s="474">
        <v>20767.420066149396</v>
      </c>
      <c r="F17" s="474">
        <v>24402.210396048678</v>
      </c>
      <c r="G17" s="474">
        <v>26780.721669986393</v>
      </c>
      <c r="H17" s="474">
        <v>18089.733396358886</v>
      </c>
      <c r="I17" s="474">
        <v>20767.420066149396</v>
      </c>
      <c r="J17" s="474">
        <v>24402.210396048678</v>
      </c>
      <c r="K17" s="474">
        <v>26780.721669986393</v>
      </c>
    </row>
    <row r="18" spans="1:21" x14ac:dyDescent="0.25">
      <c r="A18" s="45"/>
      <c r="B18" s="400">
        <v>9</v>
      </c>
      <c r="C18" s="136" t="s">
        <v>804</v>
      </c>
      <c r="D18" s="1165"/>
      <c r="E18" s="1166"/>
      <c r="F18" s="1166"/>
      <c r="G18" s="1167"/>
      <c r="H18" s="474">
        <v>2109.9813598770534</v>
      </c>
      <c r="I18" s="474">
        <v>1697.100349494252</v>
      </c>
      <c r="J18" s="474">
        <v>1276.9492530380999</v>
      </c>
      <c r="K18" s="474">
        <v>1191.0811293700851</v>
      </c>
    </row>
    <row r="19" spans="1:21" x14ac:dyDescent="0.25">
      <c r="A19" s="45"/>
      <c r="B19" s="400">
        <v>10</v>
      </c>
      <c r="C19" s="136" t="s">
        <v>805</v>
      </c>
      <c r="D19" s="474">
        <v>77297.861018691037</v>
      </c>
      <c r="E19" s="474">
        <v>77095.807335725607</v>
      </c>
      <c r="F19" s="474">
        <v>76834.166393891835</v>
      </c>
      <c r="G19" s="474">
        <v>77386.447565289986</v>
      </c>
      <c r="H19" s="474">
        <v>10111.369020159897</v>
      </c>
      <c r="I19" s="474">
        <v>10626.920780663309</v>
      </c>
      <c r="J19" s="474">
        <v>11048.371775251304</v>
      </c>
      <c r="K19" s="474">
        <v>11412.629062367043</v>
      </c>
    </row>
    <row r="20" spans="1:21" x14ac:dyDescent="0.25">
      <c r="A20" s="45"/>
      <c r="B20" s="400">
        <v>11</v>
      </c>
      <c r="C20" s="136" t="s">
        <v>806</v>
      </c>
      <c r="D20" s="474">
        <v>3352.2724104652275</v>
      </c>
      <c r="E20" s="474">
        <v>3729.5106588314393</v>
      </c>
      <c r="F20" s="474">
        <v>4414.6181669209864</v>
      </c>
      <c r="G20" s="474">
        <v>5045.6891214883353</v>
      </c>
      <c r="H20" s="474">
        <v>2812.5795122517729</v>
      </c>
      <c r="I20" s="474">
        <v>3538.8808794428942</v>
      </c>
      <c r="J20" s="474">
        <v>4256.5863645153495</v>
      </c>
      <c r="K20" s="474">
        <v>4724.5197347578351</v>
      </c>
    </row>
    <row r="21" spans="1:21" x14ac:dyDescent="0.25">
      <c r="A21" s="45"/>
      <c r="B21" s="400">
        <v>12</v>
      </c>
      <c r="C21" s="136" t="s">
        <v>807</v>
      </c>
      <c r="D21" s="474">
        <v>0</v>
      </c>
      <c r="E21" s="474">
        <v>0</v>
      </c>
      <c r="F21" s="474">
        <v>0</v>
      </c>
      <c r="G21" s="474">
        <v>0</v>
      </c>
      <c r="H21" s="474">
        <v>0</v>
      </c>
      <c r="I21" s="474">
        <v>0</v>
      </c>
      <c r="J21" s="474">
        <v>0</v>
      </c>
      <c r="K21" s="474">
        <v>0</v>
      </c>
    </row>
    <row r="22" spans="1:21" x14ac:dyDescent="0.25">
      <c r="A22" s="45"/>
      <c r="B22" s="400">
        <v>13</v>
      </c>
      <c r="C22" s="136" t="s">
        <v>808</v>
      </c>
      <c r="D22" s="474">
        <v>73945.588608225808</v>
      </c>
      <c r="E22" s="474">
        <v>73366.29667689417</v>
      </c>
      <c r="F22" s="474">
        <v>72419.548226970845</v>
      </c>
      <c r="G22" s="474">
        <v>72340.758443801649</v>
      </c>
      <c r="H22" s="474">
        <v>7298.7895079081236</v>
      </c>
      <c r="I22" s="474">
        <v>7088.0399012204161</v>
      </c>
      <c r="J22" s="474">
        <v>6791.7854107359553</v>
      </c>
      <c r="K22" s="474">
        <v>6688.109327609207</v>
      </c>
    </row>
    <row r="23" spans="1:21" x14ac:dyDescent="0.25">
      <c r="A23" s="45"/>
      <c r="B23" s="400">
        <v>14</v>
      </c>
      <c r="C23" s="136" t="s">
        <v>809</v>
      </c>
      <c r="D23" s="474">
        <v>20204.290027103332</v>
      </c>
      <c r="E23" s="474">
        <v>18834.860078769161</v>
      </c>
      <c r="F23" s="474">
        <v>19228.736659286653</v>
      </c>
      <c r="G23" s="474">
        <v>18892.869924982482</v>
      </c>
      <c r="H23" s="474">
        <v>6099.7723210016666</v>
      </c>
      <c r="I23" s="474">
        <v>4887.942586342494</v>
      </c>
      <c r="J23" s="474">
        <v>5083.0927233724842</v>
      </c>
      <c r="K23" s="474">
        <v>4636.0557265266489</v>
      </c>
      <c r="L23" s="1157"/>
      <c r="M23" s="1157"/>
      <c r="N23" s="1157"/>
      <c r="O23" s="1157"/>
      <c r="P23" s="1157"/>
      <c r="Q23" s="1157"/>
      <c r="R23" s="1157"/>
      <c r="S23" s="1157"/>
      <c r="T23" s="1157"/>
      <c r="U23" s="1157"/>
    </row>
    <row r="24" spans="1:21" x14ac:dyDescent="0.25">
      <c r="A24" s="45"/>
      <c r="B24" s="400">
        <v>15</v>
      </c>
      <c r="C24" s="136" t="s">
        <v>810</v>
      </c>
      <c r="D24" s="474">
        <v>22043.563377169503</v>
      </c>
      <c r="E24" s="474">
        <v>21021.285793267332</v>
      </c>
      <c r="F24" s="474">
        <v>20810.648476926664</v>
      </c>
      <c r="G24" s="474">
        <v>20027.473794471833</v>
      </c>
      <c r="H24" s="474">
        <v>2025.6510683750005</v>
      </c>
      <c r="I24" s="474">
        <v>1856.2186735345419</v>
      </c>
      <c r="J24" s="474">
        <v>1715.3469352608008</v>
      </c>
      <c r="K24" s="474">
        <v>1600.579987273426</v>
      </c>
    </row>
    <row r="25" spans="1:21" x14ac:dyDescent="0.25">
      <c r="A25" s="45"/>
      <c r="B25" s="400">
        <v>16</v>
      </c>
      <c r="C25" s="137" t="s">
        <v>811</v>
      </c>
      <c r="D25" s="1164"/>
      <c r="E25" s="1164"/>
      <c r="F25" s="1164"/>
      <c r="G25" s="1164"/>
      <c r="H25" s="475">
        <v>78301.490429422542</v>
      </c>
      <c r="I25" s="475">
        <v>80201.482032774118</v>
      </c>
      <c r="J25" s="475">
        <v>84414.49770501742</v>
      </c>
      <c r="K25" s="475">
        <v>86298.176362597922</v>
      </c>
    </row>
    <row r="26" spans="1:21" ht="15" customHeight="1" x14ac:dyDescent="0.25">
      <c r="A26" s="45"/>
      <c r="B26" s="541"/>
      <c r="C26" s="541" t="s">
        <v>812</v>
      </c>
      <c r="D26" s="698"/>
      <c r="E26" s="698"/>
      <c r="F26" s="698"/>
      <c r="G26" s="698"/>
      <c r="H26" s="698"/>
      <c r="I26" s="698"/>
      <c r="J26" s="698"/>
      <c r="K26" s="698"/>
    </row>
    <row r="27" spans="1:21" x14ac:dyDescent="0.25">
      <c r="A27" s="45"/>
      <c r="B27" s="400">
        <v>17</v>
      </c>
      <c r="C27" s="699" t="s">
        <v>813</v>
      </c>
      <c r="D27" s="542">
        <v>57428.697688122484</v>
      </c>
      <c r="E27" s="474">
        <v>54844.260090608332</v>
      </c>
      <c r="F27" s="474">
        <v>55177.074916892496</v>
      </c>
      <c r="G27" s="542">
        <v>54274.770502378327</v>
      </c>
      <c r="H27" s="542">
        <v>9508.2347466021074</v>
      </c>
      <c r="I27" s="542">
        <v>8496.8999287956667</v>
      </c>
      <c r="J27" s="542">
        <v>8890.7510671003911</v>
      </c>
      <c r="K27" s="474">
        <v>8831.6815279197399</v>
      </c>
    </row>
    <row r="28" spans="1:21" x14ac:dyDescent="0.25">
      <c r="A28" s="45"/>
      <c r="B28" s="400">
        <v>18</v>
      </c>
      <c r="C28" s="699" t="s">
        <v>814</v>
      </c>
      <c r="D28" s="542">
        <v>9891.6777250183895</v>
      </c>
      <c r="E28" s="474">
        <v>10007.862650056944</v>
      </c>
      <c r="F28" s="474">
        <v>11307.140846510527</v>
      </c>
      <c r="G28" s="542">
        <v>12172.721931652037</v>
      </c>
      <c r="H28" s="542">
        <v>6777.2378122029722</v>
      </c>
      <c r="I28" s="542">
        <v>7080.200617524446</v>
      </c>
      <c r="J28" s="542">
        <v>8288.0203760305303</v>
      </c>
      <c r="K28" s="474">
        <v>8952.7131986061995</v>
      </c>
    </row>
    <row r="29" spans="1:21" x14ac:dyDescent="0.25">
      <c r="A29" s="45"/>
      <c r="B29" s="400">
        <v>19</v>
      </c>
      <c r="C29" s="699" t="s">
        <v>815</v>
      </c>
      <c r="D29" s="542">
        <v>11672.010522025843</v>
      </c>
      <c r="E29" s="474">
        <v>10537.708633068334</v>
      </c>
      <c r="F29" s="474">
        <v>10449.681683273287</v>
      </c>
      <c r="G29" s="542">
        <v>9999.2488979274513</v>
      </c>
      <c r="H29" s="542">
        <v>11672.010522025843</v>
      </c>
      <c r="I29" s="542">
        <v>10537.708633068334</v>
      </c>
      <c r="J29" s="542">
        <v>10449.681683273287</v>
      </c>
      <c r="K29" s="474">
        <v>9999.2488979274513</v>
      </c>
    </row>
    <row r="30" spans="1:21" ht="45" x14ac:dyDescent="0.25">
      <c r="A30" s="45"/>
      <c r="B30" s="400" t="s">
        <v>816</v>
      </c>
      <c r="C30" s="700" t="s">
        <v>817</v>
      </c>
      <c r="D30" s="1161"/>
      <c r="E30" s="1162"/>
      <c r="F30" s="1162"/>
      <c r="G30" s="1163"/>
      <c r="H30" s="701">
        <v>0</v>
      </c>
      <c r="I30" s="701">
        <v>0</v>
      </c>
      <c r="J30" s="701">
        <v>0</v>
      </c>
      <c r="K30" s="701">
        <v>0</v>
      </c>
    </row>
    <row r="31" spans="1:21" ht="30" x14ac:dyDescent="0.25">
      <c r="A31" s="45"/>
      <c r="B31" s="400" t="s">
        <v>818</v>
      </c>
      <c r="C31" s="700" t="s">
        <v>819</v>
      </c>
      <c r="D31" s="1161"/>
      <c r="E31" s="1162"/>
      <c r="F31" s="1162"/>
      <c r="G31" s="1163"/>
      <c r="H31" s="474">
        <v>0</v>
      </c>
      <c r="I31" s="474">
        <v>0</v>
      </c>
      <c r="J31" s="474">
        <v>0</v>
      </c>
      <c r="K31" s="474">
        <v>0</v>
      </c>
    </row>
    <row r="32" spans="1:21" x14ac:dyDescent="0.25">
      <c r="A32" s="45"/>
      <c r="B32" s="400">
        <v>20</v>
      </c>
      <c r="C32" s="702" t="s">
        <v>820</v>
      </c>
      <c r="D32" s="543">
        <v>78992.38593516672</v>
      </c>
      <c r="E32" s="543">
        <v>75389.831373733614</v>
      </c>
      <c r="F32" s="543">
        <v>76933.897446676303</v>
      </c>
      <c r="G32" s="543">
        <v>76446.741331957819</v>
      </c>
      <c r="H32" s="543">
        <v>27957.48308083092</v>
      </c>
      <c r="I32" s="543">
        <v>26114.809179388445</v>
      </c>
      <c r="J32" s="543">
        <v>27628.453126404209</v>
      </c>
      <c r="K32" s="475">
        <v>27783.643624453391</v>
      </c>
    </row>
    <row r="33" spans="1:11" ht="30" x14ac:dyDescent="0.25">
      <c r="A33" s="45"/>
      <c r="B33" s="400" t="s">
        <v>184</v>
      </c>
      <c r="C33" s="699" t="s">
        <v>821</v>
      </c>
      <c r="D33" s="703">
        <v>0</v>
      </c>
      <c r="E33" s="474">
        <v>0</v>
      </c>
      <c r="F33" s="474">
        <v>0</v>
      </c>
      <c r="G33" s="474">
        <v>0</v>
      </c>
      <c r="H33" s="474">
        <v>0</v>
      </c>
      <c r="I33" s="474">
        <v>0</v>
      </c>
      <c r="J33" s="474">
        <v>0</v>
      </c>
      <c r="K33" s="474">
        <v>0</v>
      </c>
    </row>
    <row r="34" spans="1:11" ht="30" x14ac:dyDescent="0.25">
      <c r="A34" s="45"/>
      <c r="B34" s="400" t="s">
        <v>186</v>
      </c>
      <c r="C34" s="699" t="s">
        <v>822</v>
      </c>
      <c r="D34" s="703">
        <v>0</v>
      </c>
      <c r="E34" s="474">
        <v>0</v>
      </c>
      <c r="F34" s="474">
        <v>0</v>
      </c>
      <c r="G34" s="474">
        <v>0</v>
      </c>
      <c r="H34" s="474">
        <v>0</v>
      </c>
      <c r="I34" s="474">
        <v>0</v>
      </c>
      <c r="J34" s="474">
        <v>0</v>
      </c>
      <c r="K34" s="474">
        <v>0</v>
      </c>
    </row>
    <row r="35" spans="1:11" ht="30" x14ac:dyDescent="0.25">
      <c r="A35" s="45"/>
      <c r="B35" s="400" t="s">
        <v>188</v>
      </c>
      <c r="C35" s="699" t="s">
        <v>823</v>
      </c>
      <c r="D35" s="703">
        <v>0</v>
      </c>
      <c r="E35" s="474">
        <v>0</v>
      </c>
      <c r="F35" s="474">
        <v>0</v>
      </c>
      <c r="G35" s="474">
        <v>0</v>
      </c>
      <c r="H35" s="474">
        <v>0</v>
      </c>
      <c r="I35" s="474">
        <v>0</v>
      </c>
      <c r="J35" s="474">
        <v>0</v>
      </c>
      <c r="K35" s="474">
        <v>0</v>
      </c>
    </row>
    <row r="36" spans="1:11" ht="15" customHeight="1" x14ac:dyDescent="0.25">
      <c r="A36" s="45"/>
      <c r="B36" s="541"/>
      <c r="C36" s="541" t="s">
        <v>824</v>
      </c>
      <c r="D36" s="698"/>
      <c r="E36" s="698"/>
      <c r="F36" s="698"/>
      <c r="G36" s="698"/>
      <c r="H36" s="698"/>
      <c r="I36" s="698"/>
      <c r="J36" s="698"/>
      <c r="K36" s="698"/>
    </row>
    <row r="37" spans="1:11" x14ac:dyDescent="0.25">
      <c r="A37" s="45"/>
      <c r="B37" s="400">
        <v>21</v>
      </c>
      <c r="C37" s="699" t="s">
        <v>825</v>
      </c>
      <c r="D37" s="1158"/>
      <c r="E37" s="1159"/>
      <c r="F37" s="1159"/>
      <c r="G37" s="1160"/>
      <c r="H37" s="474">
        <v>131823.813040106</v>
      </c>
      <c r="I37" s="474">
        <v>134270.90932439099</v>
      </c>
      <c r="J37" s="474">
        <v>135986.85933129396</v>
      </c>
      <c r="K37" s="474">
        <v>137754.69251936075</v>
      </c>
    </row>
    <row r="38" spans="1:11" x14ac:dyDescent="0.25">
      <c r="A38" s="45"/>
      <c r="B38" s="400">
        <v>22</v>
      </c>
      <c r="C38" s="704" t="s">
        <v>826</v>
      </c>
      <c r="D38" s="1158"/>
      <c r="E38" s="1159"/>
      <c r="F38" s="1159"/>
      <c r="G38" s="1160"/>
      <c r="H38" s="475">
        <v>50988.9832708092</v>
      </c>
      <c r="I38" s="475">
        <v>53940.622277190399</v>
      </c>
      <c r="J38" s="475">
        <v>56661.99946841882</v>
      </c>
      <c r="K38" s="475">
        <v>58405.541306892919</v>
      </c>
    </row>
    <row r="39" spans="1:11" x14ac:dyDescent="0.25">
      <c r="A39" s="45"/>
      <c r="B39" s="400">
        <v>23</v>
      </c>
      <c r="C39" s="699" t="s">
        <v>827</v>
      </c>
      <c r="D39" s="1158"/>
      <c r="E39" s="1159"/>
      <c r="F39" s="1159"/>
      <c r="G39" s="1160"/>
      <c r="H39" s="397">
        <v>2.686317244557086</v>
      </c>
      <c r="I39" s="397">
        <v>2.6514633371230487</v>
      </c>
      <c r="J39" s="397">
        <v>2.5334147445887072</v>
      </c>
      <c r="K39" s="397">
        <v>2.5216327664446636</v>
      </c>
    </row>
  </sheetData>
  <mergeCells count="22">
    <mergeCell ref="D18:G18"/>
    <mergeCell ref="D9:G9"/>
    <mergeCell ref="B2:K2"/>
    <mergeCell ref="D5:G5"/>
    <mergeCell ref="H5:K5"/>
    <mergeCell ref="B6:C6"/>
    <mergeCell ref="B7:C7"/>
    <mergeCell ref="D8:E8"/>
    <mergeCell ref="F8:G8"/>
    <mergeCell ref="H8:I8"/>
    <mergeCell ref="J8:K8"/>
    <mergeCell ref="D10:E10"/>
    <mergeCell ref="F10:G10"/>
    <mergeCell ref="H10:I10"/>
    <mergeCell ref="J10:K10"/>
    <mergeCell ref="L23:U23"/>
    <mergeCell ref="D39:G39"/>
    <mergeCell ref="D30:G30"/>
    <mergeCell ref="D31:G31"/>
    <mergeCell ref="D37:G37"/>
    <mergeCell ref="D38:G38"/>
    <mergeCell ref="D25:G25"/>
  </mergeCells>
  <pageMargins left="0.7" right="0.7" top="0.75" bottom="0.75" header="0.3" footer="0.3"/>
  <pageSetup paperSize="9" scale="31" orientation="portrait" verticalDpi="90" r:id="rId1"/>
  <colBreaks count="1" manualBreakCount="1">
    <brk id="12"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F8442-C932-4C87-9E63-F2CFAFA5CC45}">
  <sheetPr codeName="Ark36">
    <tabColor rgb="FF00A976"/>
  </sheetPr>
  <dimension ref="B2:H50"/>
  <sheetViews>
    <sheetView topLeftCell="A15" zoomScale="55" zoomScaleNormal="55" workbookViewId="0">
      <selection activeCell="D10" sqref="D10"/>
    </sheetView>
  </sheetViews>
  <sheetFormatPr defaultColWidth="8" defaultRowHeight="15" x14ac:dyDescent="0.25"/>
  <cols>
    <col min="1" max="1" width="3.125" style="45" customWidth="1"/>
    <col min="2" max="2" width="8.75" style="45" bestFit="1" customWidth="1"/>
    <col min="3" max="3" width="32.5" style="45" bestFit="1" customWidth="1"/>
    <col min="4" max="4" width="23.125" style="45" bestFit="1" customWidth="1"/>
    <col min="5" max="5" width="29.75" style="45" bestFit="1" customWidth="1"/>
    <col min="6" max="6" width="18" style="45" bestFit="1" customWidth="1"/>
    <col min="7" max="7" width="32.5" style="45" bestFit="1" customWidth="1"/>
    <col min="8" max="8" width="45" style="45" customWidth="1"/>
    <col min="9" max="16384" width="8" style="45"/>
  </cols>
  <sheetData>
    <row r="2" spans="2:8" ht="20.25" x14ac:dyDescent="0.25">
      <c r="B2" s="1172" t="s">
        <v>34</v>
      </c>
      <c r="C2" s="1172"/>
      <c r="D2" s="1172"/>
      <c r="E2" s="1172"/>
      <c r="F2" s="1172"/>
      <c r="G2" s="1172"/>
      <c r="H2" s="1172"/>
    </row>
    <row r="4" spans="2:8" x14ac:dyDescent="0.25">
      <c r="B4" s="263" t="s">
        <v>828</v>
      </c>
    </row>
    <row r="5" spans="2:8" x14ac:dyDescent="0.25">
      <c r="B5" s="1173" t="s">
        <v>54</v>
      </c>
      <c r="C5" s="1174"/>
      <c r="D5" s="1175">
        <v>45838</v>
      </c>
      <c r="E5" s="1176"/>
      <c r="F5" s="1176"/>
      <c r="G5" s="1176"/>
      <c r="H5" s="1177"/>
    </row>
    <row r="6" spans="2:8" x14ac:dyDescent="0.25">
      <c r="B6" s="1178"/>
      <c r="C6" s="1179"/>
      <c r="D6" s="1101" t="s">
        <v>829</v>
      </c>
      <c r="E6" s="1134"/>
      <c r="F6" s="1134"/>
      <c r="G6" s="1095"/>
      <c r="H6" s="48" t="s">
        <v>830</v>
      </c>
    </row>
    <row r="7" spans="2:8" x14ac:dyDescent="0.25">
      <c r="B7" s="1178"/>
      <c r="C7" s="1179"/>
      <c r="D7" s="264" t="s">
        <v>831</v>
      </c>
      <c r="E7" s="264" t="s">
        <v>832</v>
      </c>
      <c r="F7" s="264" t="s">
        <v>833</v>
      </c>
      <c r="G7" s="264" t="s">
        <v>834</v>
      </c>
      <c r="H7" s="264"/>
    </row>
    <row r="8" spans="2:8" x14ac:dyDescent="0.25">
      <c r="B8" s="545"/>
      <c r="C8" s="541" t="s">
        <v>835</v>
      </c>
      <c r="D8" s="698"/>
      <c r="E8" s="698"/>
      <c r="F8" s="698"/>
      <c r="G8" s="698"/>
      <c r="H8" s="698"/>
    </row>
    <row r="9" spans="2:8" x14ac:dyDescent="0.25">
      <c r="B9" s="409">
        <v>1</v>
      </c>
      <c r="C9" s="401" t="s">
        <v>836</v>
      </c>
      <c r="D9" s="54">
        <v>47402.447604000008</v>
      </c>
      <c r="E9" s="432">
        <v>0</v>
      </c>
      <c r="F9" s="432">
        <v>0</v>
      </c>
      <c r="G9" s="54">
        <v>7576.1401400000004</v>
      </c>
      <c r="H9" s="54">
        <v>54978.587744000004</v>
      </c>
    </row>
    <row r="10" spans="2:8" x14ac:dyDescent="0.25">
      <c r="B10" s="410">
        <v>2</v>
      </c>
      <c r="C10" s="265" t="s">
        <v>837</v>
      </c>
      <c r="D10" s="54">
        <v>47402.447604000008</v>
      </c>
      <c r="E10" s="432">
        <v>0</v>
      </c>
      <c r="F10" s="432">
        <v>0</v>
      </c>
      <c r="G10" s="54">
        <v>7576.1401400000004</v>
      </c>
      <c r="H10" s="54">
        <v>54978.587744000004</v>
      </c>
    </row>
    <row r="11" spans="2:8" x14ac:dyDescent="0.25">
      <c r="B11" s="410">
        <v>3</v>
      </c>
      <c r="C11" s="265" t="s">
        <v>838</v>
      </c>
      <c r="D11" s="544"/>
      <c r="E11" s="432">
        <v>0</v>
      </c>
      <c r="F11" s="432">
        <v>0</v>
      </c>
      <c r="G11" s="432">
        <v>0</v>
      </c>
      <c r="H11" s="432">
        <v>0</v>
      </c>
    </row>
    <row r="12" spans="2:8" x14ac:dyDescent="0.25">
      <c r="B12" s="410">
        <v>4</v>
      </c>
      <c r="C12" s="401" t="s">
        <v>839</v>
      </c>
      <c r="D12" s="544"/>
      <c r="E12" s="54">
        <v>122534.55828403147</v>
      </c>
      <c r="F12" s="54">
        <v>2713.2815008899775</v>
      </c>
      <c r="G12" s="54">
        <v>88.590252750000019</v>
      </c>
      <c r="H12" s="54">
        <v>116813.77151402381</v>
      </c>
    </row>
    <row r="13" spans="2:8" x14ac:dyDescent="0.25">
      <c r="B13" s="410">
        <v>5</v>
      </c>
      <c r="C13" s="265" t="s">
        <v>798</v>
      </c>
      <c r="D13" s="544"/>
      <c r="E13" s="54">
        <v>78488.025497810057</v>
      </c>
      <c r="F13" s="54">
        <v>1554.4835990800016</v>
      </c>
      <c r="G13" s="54">
        <v>44.92896846</v>
      </c>
      <c r="H13" s="54">
        <v>76085.312610505556</v>
      </c>
    </row>
    <row r="14" spans="2:8" x14ac:dyDescent="0.25">
      <c r="B14" s="410">
        <v>6</v>
      </c>
      <c r="C14" s="265" t="s">
        <v>799</v>
      </c>
      <c r="D14" s="544"/>
      <c r="E14" s="54">
        <v>44046.532786221418</v>
      </c>
      <c r="F14" s="54">
        <v>1158.7979018099759</v>
      </c>
      <c r="G14" s="54">
        <v>43.661284290000019</v>
      </c>
      <c r="H14" s="54">
        <v>40728.458903518258</v>
      </c>
    </row>
    <row r="15" spans="2:8" x14ac:dyDescent="0.25">
      <c r="B15" s="410">
        <v>7</v>
      </c>
      <c r="C15" s="401" t="s">
        <v>840</v>
      </c>
      <c r="D15" s="544"/>
      <c r="E15" s="54">
        <v>130199.9614187968</v>
      </c>
      <c r="F15" s="54">
        <v>2673.7962118900004</v>
      </c>
      <c r="G15" s="54">
        <v>40315.20011243</v>
      </c>
      <c r="H15" s="54">
        <v>76405.676321888386</v>
      </c>
    </row>
    <row r="16" spans="2:8" x14ac:dyDescent="0.25">
      <c r="B16" s="410">
        <v>8</v>
      </c>
      <c r="C16" s="265"/>
      <c r="D16" s="544"/>
      <c r="E16" s="432">
        <v>0</v>
      </c>
      <c r="F16" s="432">
        <v>0</v>
      </c>
      <c r="G16" s="432">
        <v>0</v>
      </c>
      <c r="H16" s="432">
        <v>0</v>
      </c>
    </row>
    <row r="17" spans="2:8" x14ac:dyDescent="0.25">
      <c r="B17" s="410">
        <v>9</v>
      </c>
      <c r="C17" s="265" t="s">
        <v>841</v>
      </c>
      <c r="D17" s="544"/>
      <c r="E17" s="54">
        <v>130199.9614187968</v>
      </c>
      <c r="F17" s="54">
        <v>2673.7962118900004</v>
      </c>
      <c r="G17" s="54">
        <v>40315.20011243</v>
      </c>
      <c r="H17" s="54">
        <v>76405.676321888386</v>
      </c>
    </row>
    <row r="18" spans="2:8" x14ac:dyDescent="0.25">
      <c r="B18" s="410">
        <v>10</v>
      </c>
      <c r="C18" s="401" t="s">
        <v>842</v>
      </c>
      <c r="D18" s="544"/>
      <c r="E18" s="432">
        <v>0</v>
      </c>
      <c r="F18" s="432">
        <v>0</v>
      </c>
      <c r="G18" s="432">
        <v>0</v>
      </c>
      <c r="H18" s="432">
        <v>0</v>
      </c>
    </row>
    <row r="19" spans="2:8" x14ac:dyDescent="0.25">
      <c r="B19" s="410">
        <v>11</v>
      </c>
      <c r="C19" s="401" t="s">
        <v>843</v>
      </c>
      <c r="D19" s="54">
        <v>88.006371910002329</v>
      </c>
      <c r="E19" s="54">
        <v>11290.95366408287</v>
      </c>
      <c r="F19" s="432">
        <v>0</v>
      </c>
      <c r="G19" s="54">
        <v>1742.0468958299998</v>
      </c>
      <c r="H19" s="54">
        <v>1742.0468958299998</v>
      </c>
    </row>
    <row r="20" spans="2:8" x14ac:dyDescent="0.25">
      <c r="B20" s="410">
        <v>12</v>
      </c>
      <c r="C20" s="265" t="s">
        <v>844</v>
      </c>
      <c r="D20" s="54">
        <v>88.006371910002329</v>
      </c>
      <c r="E20" s="54"/>
      <c r="F20" s="546"/>
      <c r="G20" s="544"/>
      <c r="H20" s="544"/>
    </row>
    <row r="21" spans="2:8" ht="45" x14ac:dyDescent="0.25">
      <c r="B21" s="410">
        <v>13</v>
      </c>
      <c r="C21" s="265" t="s">
        <v>845</v>
      </c>
      <c r="D21" s="544"/>
      <c r="E21" s="54">
        <v>11290.95366408287</v>
      </c>
      <c r="F21" s="432">
        <v>0</v>
      </c>
      <c r="G21" s="54">
        <v>1742.0468958299998</v>
      </c>
      <c r="H21" s="54">
        <v>1742.0468958299998</v>
      </c>
    </row>
    <row r="22" spans="2:8" x14ac:dyDescent="0.25">
      <c r="B22" s="411">
        <v>14</v>
      </c>
      <c r="C22" s="402" t="s">
        <v>846</v>
      </c>
      <c r="D22" s="544"/>
      <c r="E22" s="544"/>
      <c r="F22" s="544"/>
      <c r="G22" s="544"/>
      <c r="H22" s="54">
        <v>249940.08247574218</v>
      </c>
    </row>
    <row r="23" spans="2:8" x14ac:dyDescent="0.25">
      <c r="B23" s="545"/>
      <c r="C23" s="541" t="s">
        <v>847</v>
      </c>
      <c r="D23" s="698"/>
      <c r="E23" s="698"/>
      <c r="F23" s="698"/>
      <c r="G23" s="698"/>
      <c r="H23" s="698"/>
    </row>
    <row r="24" spans="2:8" ht="30" x14ac:dyDescent="0.25">
      <c r="B24" s="411">
        <v>15</v>
      </c>
      <c r="C24" s="401" t="s">
        <v>795</v>
      </c>
      <c r="D24" s="544"/>
      <c r="E24" s="544"/>
      <c r="F24" s="544"/>
      <c r="G24" s="544"/>
      <c r="H24" s="54">
        <v>13852.392663420909</v>
      </c>
    </row>
    <row r="25" spans="2:8" ht="45" x14ac:dyDescent="0.25">
      <c r="B25" s="411" t="s">
        <v>848</v>
      </c>
      <c r="C25" s="402" t="s">
        <v>849</v>
      </c>
      <c r="D25" s="544"/>
      <c r="E25" s="433">
        <v>0</v>
      </c>
      <c r="F25" s="433">
        <v>0</v>
      </c>
      <c r="G25" s="433">
        <v>0</v>
      </c>
      <c r="H25" s="433">
        <v>0</v>
      </c>
    </row>
    <row r="26" spans="2:8" ht="30" x14ac:dyDescent="0.25">
      <c r="B26" s="411">
        <v>16</v>
      </c>
      <c r="C26" s="401" t="s">
        <v>850</v>
      </c>
      <c r="D26" s="544"/>
      <c r="E26" s="433">
        <v>0</v>
      </c>
      <c r="F26" s="433">
        <v>0</v>
      </c>
      <c r="G26" s="433">
        <v>0</v>
      </c>
      <c r="H26" s="433">
        <v>0</v>
      </c>
    </row>
    <row r="27" spans="2:8" x14ac:dyDescent="0.25">
      <c r="B27" s="411">
        <v>17</v>
      </c>
      <c r="C27" s="401" t="s">
        <v>851</v>
      </c>
      <c r="D27" s="544"/>
      <c r="E27" s="54">
        <v>32106.118159306174</v>
      </c>
      <c r="F27" s="54">
        <v>13304.799880985667</v>
      </c>
      <c r="G27" s="54">
        <v>132811.37780464083</v>
      </c>
      <c r="H27" s="54">
        <v>136547.99984911378</v>
      </c>
    </row>
    <row r="28" spans="2:8" ht="60" x14ac:dyDescent="0.25">
      <c r="B28" s="411">
        <v>18</v>
      </c>
      <c r="C28" s="265" t="s">
        <v>852</v>
      </c>
      <c r="D28" s="544"/>
      <c r="E28" s="433">
        <v>0</v>
      </c>
      <c r="F28" s="433">
        <v>0</v>
      </c>
      <c r="G28" s="433">
        <v>0</v>
      </c>
      <c r="H28" s="433">
        <v>0</v>
      </c>
    </row>
    <row r="29" spans="2:8" ht="75" x14ac:dyDescent="0.25">
      <c r="B29" s="411">
        <v>19</v>
      </c>
      <c r="C29" s="265" t="s">
        <v>853</v>
      </c>
      <c r="D29" s="544"/>
      <c r="E29" s="54">
        <v>2499.7974855358016</v>
      </c>
      <c r="F29" s="54">
        <v>142.02576865</v>
      </c>
      <c r="G29" s="54">
        <v>1172.0059235899773</v>
      </c>
      <c r="H29" s="54">
        <v>1492.9985564685574</v>
      </c>
    </row>
    <row r="30" spans="2:8" ht="60" x14ac:dyDescent="0.25">
      <c r="B30" s="411">
        <v>20</v>
      </c>
      <c r="C30" s="265" t="s">
        <v>854</v>
      </c>
      <c r="D30" s="544"/>
      <c r="E30" s="54">
        <v>28911.160157135539</v>
      </c>
      <c r="F30" s="54">
        <v>11977.988672286463</v>
      </c>
      <c r="G30" s="54">
        <v>106614.66749455355</v>
      </c>
      <c r="H30" s="54">
        <v>111136.52531883601</v>
      </c>
    </row>
    <row r="31" spans="2:8" ht="60" x14ac:dyDescent="0.25">
      <c r="B31" s="411">
        <v>21</v>
      </c>
      <c r="C31" s="267" t="s">
        <v>855</v>
      </c>
      <c r="D31" s="544"/>
      <c r="E31" s="433">
        <v>0</v>
      </c>
      <c r="F31" s="433">
        <v>0</v>
      </c>
      <c r="G31" s="433">
        <v>0</v>
      </c>
      <c r="H31" s="433">
        <v>0</v>
      </c>
    </row>
    <row r="32" spans="2:8" ht="30" x14ac:dyDescent="0.25">
      <c r="B32" s="411">
        <v>22</v>
      </c>
      <c r="C32" s="265" t="s">
        <v>856</v>
      </c>
      <c r="D32" s="544"/>
      <c r="E32" s="433">
        <v>0</v>
      </c>
      <c r="F32" s="433">
        <v>0</v>
      </c>
      <c r="G32" s="433">
        <v>0</v>
      </c>
      <c r="H32" s="433">
        <v>0</v>
      </c>
    </row>
    <row r="33" spans="2:8" ht="60" x14ac:dyDescent="0.25">
      <c r="B33" s="411">
        <v>23</v>
      </c>
      <c r="C33" s="267" t="s">
        <v>855</v>
      </c>
      <c r="D33" s="544"/>
      <c r="E33" s="433">
        <v>0</v>
      </c>
      <c r="F33" s="433">
        <v>0</v>
      </c>
      <c r="G33" s="433">
        <v>0</v>
      </c>
      <c r="H33" s="433">
        <v>0</v>
      </c>
    </row>
    <row r="34" spans="2:8" ht="75" x14ac:dyDescent="0.25">
      <c r="B34" s="411">
        <v>24</v>
      </c>
      <c r="C34" s="265" t="s">
        <v>857</v>
      </c>
      <c r="D34" s="544"/>
      <c r="E34" s="54">
        <v>695.16051663483313</v>
      </c>
      <c r="F34" s="54">
        <v>1184.7854400492035</v>
      </c>
      <c r="G34" s="54">
        <v>25024.704386497291</v>
      </c>
      <c r="H34" s="54">
        <v>23918.475973809211</v>
      </c>
    </row>
    <row r="35" spans="2:8" x14ac:dyDescent="0.25">
      <c r="B35" s="411">
        <v>25</v>
      </c>
      <c r="C35" s="401" t="s">
        <v>858</v>
      </c>
      <c r="D35" s="544"/>
      <c r="E35" s="403">
        <v>3164.3052623047647</v>
      </c>
      <c r="F35" s="54">
        <v>691.82389824060976</v>
      </c>
      <c r="G35" s="54">
        <v>371907.78509387933</v>
      </c>
      <c r="H35" s="433">
        <v>0</v>
      </c>
    </row>
    <row r="36" spans="2:8" x14ac:dyDescent="0.25">
      <c r="B36" s="411">
        <v>26</v>
      </c>
      <c r="C36" s="401" t="s">
        <v>859</v>
      </c>
      <c r="D36" s="434">
        <v>0</v>
      </c>
      <c r="E36" s="403">
        <v>17249.418178210384</v>
      </c>
      <c r="F36" s="434">
        <v>0</v>
      </c>
      <c r="G36" s="54">
        <v>4358.7343938800004</v>
      </c>
      <c r="H36" s="403">
        <v>10703.21162387466</v>
      </c>
    </row>
    <row r="37" spans="2:8" x14ac:dyDescent="0.25">
      <c r="B37" s="411">
        <v>27</v>
      </c>
      <c r="C37" s="265" t="s">
        <v>860</v>
      </c>
      <c r="D37" s="544"/>
      <c r="E37" s="544"/>
      <c r="F37" s="544"/>
      <c r="G37" s="433">
        <v>0</v>
      </c>
      <c r="H37" s="433">
        <v>0</v>
      </c>
    </row>
    <row r="38" spans="2:8" ht="60" x14ac:dyDescent="0.25">
      <c r="B38" s="411">
        <v>28</v>
      </c>
      <c r="C38" s="265" t="s">
        <v>861</v>
      </c>
      <c r="D38" s="544"/>
      <c r="E38" s="54">
        <v>686.99117718419996</v>
      </c>
      <c r="F38" s="433">
        <v>0</v>
      </c>
      <c r="G38" s="433">
        <v>0</v>
      </c>
      <c r="H38" s="54">
        <v>583.94250060656987</v>
      </c>
    </row>
    <row r="39" spans="2:8" x14ac:dyDescent="0.25">
      <c r="B39" s="411">
        <v>29</v>
      </c>
      <c r="C39" s="265" t="s">
        <v>862</v>
      </c>
      <c r="D39" s="544"/>
      <c r="E39" s="433">
        <v>0</v>
      </c>
      <c r="F39" s="345"/>
      <c r="G39" s="345"/>
      <c r="H39" s="433">
        <v>0</v>
      </c>
    </row>
    <row r="40" spans="2:8" ht="45" x14ac:dyDescent="0.25">
      <c r="B40" s="411">
        <v>30</v>
      </c>
      <c r="C40" s="265" t="s">
        <v>863</v>
      </c>
      <c r="D40" s="544"/>
      <c r="E40" s="54">
        <v>7713.7306025000025</v>
      </c>
      <c r="F40" s="345"/>
      <c r="G40" s="345"/>
      <c r="H40" s="266">
        <v>385.68653012500016</v>
      </c>
    </row>
    <row r="41" spans="2:8" ht="30" x14ac:dyDescent="0.25">
      <c r="B41" s="411">
        <v>31</v>
      </c>
      <c r="C41" s="265" t="s">
        <v>864</v>
      </c>
      <c r="D41" s="544"/>
      <c r="E41" s="54">
        <v>8848.6963985261809</v>
      </c>
      <c r="F41" s="433">
        <v>0</v>
      </c>
      <c r="G41" s="180">
        <v>4358.7343938800004</v>
      </c>
      <c r="H41" s="180">
        <v>9733.58259314309</v>
      </c>
    </row>
    <row r="42" spans="2:8" x14ac:dyDescent="0.25">
      <c r="B42" s="411">
        <v>32</v>
      </c>
      <c r="C42" s="401" t="s">
        <v>865</v>
      </c>
      <c r="D42" s="544"/>
      <c r="E42" s="54">
        <v>73367.156301199982</v>
      </c>
      <c r="F42" s="433">
        <v>0</v>
      </c>
      <c r="G42" s="180">
        <v>7.1177169999999998</v>
      </c>
      <c r="H42" s="180">
        <v>3668.7137009099993</v>
      </c>
    </row>
    <row r="43" spans="2:8" x14ac:dyDescent="0.25">
      <c r="B43" s="411">
        <v>33</v>
      </c>
      <c r="C43" s="402" t="s">
        <v>866</v>
      </c>
      <c r="D43" s="345"/>
      <c r="E43" s="345"/>
      <c r="F43" s="345"/>
      <c r="G43" s="345"/>
      <c r="H43" s="268">
        <v>164772.31783731937</v>
      </c>
    </row>
    <row r="44" spans="2:8" x14ac:dyDescent="0.25">
      <c r="B44" s="411">
        <v>34</v>
      </c>
      <c r="C44" s="402" t="s">
        <v>867</v>
      </c>
      <c r="D44" s="345"/>
      <c r="E44" s="345"/>
      <c r="F44" s="345"/>
      <c r="G44" s="345"/>
      <c r="H44" s="269">
        <v>1.5168815111438185</v>
      </c>
    </row>
    <row r="50" spans="8:8" x14ac:dyDescent="0.25">
      <c r="H50" s="72"/>
    </row>
  </sheetData>
  <mergeCells count="5">
    <mergeCell ref="B2:H2"/>
    <mergeCell ref="B5:C5"/>
    <mergeCell ref="D5:H5"/>
    <mergeCell ref="B6:C7"/>
    <mergeCell ref="D6:G6"/>
  </mergeCells>
  <pageMargins left="0.7" right="0.7" top="0.75" bottom="0.75" header="0.3" footer="0.3"/>
  <pageSetup paperSize="9" scale="38"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B75A-8126-4424-A68B-48A136613A3F}">
  <sheetPr codeName="Ark38">
    <tabColor rgb="FF00A976"/>
  </sheetPr>
  <dimension ref="A1:D12"/>
  <sheetViews>
    <sheetView workbookViewId="0"/>
  </sheetViews>
  <sheetFormatPr defaultColWidth="9" defaultRowHeight="15" x14ac:dyDescent="0.25"/>
  <cols>
    <col min="1" max="1" width="3.125" style="76" customWidth="1"/>
    <col min="2" max="2" width="9" style="76"/>
    <col min="3" max="3" width="57.125" style="76" customWidth="1"/>
    <col min="4" max="4" width="36.875" style="76" customWidth="1"/>
    <col min="5" max="16384" width="9" style="76"/>
  </cols>
  <sheetData>
    <row r="1" spans="1:4" ht="9.9499999999999993" customHeight="1" x14ac:dyDescent="0.25"/>
    <row r="2" spans="1:4" ht="20.25" x14ac:dyDescent="0.3">
      <c r="B2" s="1180" t="s">
        <v>868</v>
      </c>
      <c r="C2" s="1180"/>
      <c r="D2" s="1180"/>
    </row>
    <row r="3" spans="1:4" x14ac:dyDescent="0.25">
      <c r="B3" s="270"/>
    </row>
    <row r="4" spans="1:4" x14ac:dyDescent="0.25">
      <c r="B4" s="109" t="s">
        <v>869</v>
      </c>
    </row>
    <row r="5" spans="1:4" ht="30" x14ac:dyDescent="0.25">
      <c r="B5" s="48" t="s">
        <v>870</v>
      </c>
      <c r="C5" s="1101" t="s">
        <v>871</v>
      </c>
      <c r="D5" s="1095"/>
    </row>
    <row r="6" spans="1:4" ht="47.25" x14ac:dyDescent="0.25">
      <c r="A6" s="271"/>
      <c r="B6" s="106" t="s">
        <v>154</v>
      </c>
      <c r="C6" s="272" t="s">
        <v>872</v>
      </c>
      <c r="D6" s="705" t="s">
        <v>873</v>
      </c>
    </row>
    <row r="7" spans="1:4" ht="45" x14ac:dyDescent="0.25">
      <c r="A7" s="271"/>
      <c r="B7" s="106" t="s">
        <v>155</v>
      </c>
      <c r="C7" s="272" t="s">
        <v>874</v>
      </c>
      <c r="D7" s="705" t="s">
        <v>875</v>
      </c>
    </row>
    <row r="8" spans="1:4" ht="30" x14ac:dyDescent="0.25">
      <c r="A8" s="271"/>
      <c r="B8" s="273" t="s">
        <v>876</v>
      </c>
      <c r="C8" s="272" t="s">
        <v>877</v>
      </c>
      <c r="D8" s="705" t="s">
        <v>878</v>
      </c>
    </row>
    <row r="9" spans="1:4" ht="31.5" x14ac:dyDescent="0.25">
      <c r="A9" s="271"/>
      <c r="B9" s="106" t="s">
        <v>879</v>
      </c>
      <c r="C9" s="272" t="s">
        <v>880</v>
      </c>
      <c r="D9" s="705" t="s">
        <v>881</v>
      </c>
    </row>
    <row r="10" spans="1:4" ht="45" x14ac:dyDescent="0.25">
      <c r="A10" s="271"/>
      <c r="B10" s="273" t="s">
        <v>882</v>
      </c>
      <c r="C10" s="272" t="s">
        <v>883</v>
      </c>
      <c r="D10" s="705" t="s">
        <v>884</v>
      </c>
    </row>
    <row r="11" spans="1:4" ht="45" x14ac:dyDescent="0.25">
      <c r="A11" s="271"/>
      <c r="B11" s="106" t="s">
        <v>885</v>
      </c>
      <c r="C11" s="272" t="s">
        <v>886</v>
      </c>
      <c r="D11" s="705" t="s">
        <v>887</v>
      </c>
    </row>
    <row r="12" spans="1:4" ht="47.25" x14ac:dyDescent="0.25">
      <c r="A12" s="271"/>
      <c r="B12" s="106" t="s">
        <v>888</v>
      </c>
      <c r="C12" s="272" t="s">
        <v>889</v>
      </c>
      <c r="D12" s="705" t="s">
        <v>890</v>
      </c>
    </row>
  </sheetData>
  <mergeCells count="2">
    <mergeCell ref="B2:D2"/>
    <mergeCell ref="C5:D5"/>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F3B36-C92A-4599-B979-6E65AB23FBE2}">
  <sheetPr codeName="Ark39">
    <tabColor rgb="FF00A976"/>
    <pageSetUpPr fitToPage="1"/>
  </sheetPr>
  <dimension ref="A1:L38"/>
  <sheetViews>
    <sheetView zoomScale="70" zoomScaleNormal="70" workbookViewId="0">
      <selection activeCell="H20" sqref="H20"/>
    </sheetView>
  </sheetViews>
  <sheetFormatPr defaultColWidth="8" defaultRowHeight="15" x14ac:dyDescent="0.25"/>
  <cols>
    <col min="1" max="1" width="3.125" style="76" customWidth="1"/>
    <col min="2" max="2" width="10.875" style="101" customWidth="1"/>
    <col min="3" max="3" width="56.375" style="76" customWidth="1"/>
    <col min="4" max="11" width="20.125" style="76" customWidth="1"/>
    <col min="12" max="16384" width="8" style="76"/>
  </cols>
  <sheetData>
    <row r="1" spans="1:12" ht="9.9499999999999993" customHeight="1" x14ac:dyDescent="0.25"/>
    <row r="2" spans="1:12" ht="20.25" x14ac:dyDescent="0.25">
      <c r="B2" s="1181" t="s">
        <v>891</v>
      </c>
      <c r="C2" s="1181"/>
      <c r="D2" s="1181"/>
      <c r="E2" s="1181"/>
      <c r="F2" s="1181"/>
      <c r="G2" s="1181"/>
      <c r="H2" s="1181"/>
      <c r="I2" s="1181"/>
      <c r="J2" s="1181"/>
      <c r="K2" s="1181"/>
    </row>
    <row r="3" spans="1:12" x14ac:dyDescent="0.25">
      <c r="A3" s="274"/>
      <c r="B3" s="275"/>
      <c r="C3" s="276"/>
      <c r="D3" s="277"/>
      <c r="E3" s="277"/>
      <c r="F3" s="277"/>
      <c r="G3" s="277"/>
      <c r="H3" s="277"/>
      <c r="I3" s="277"/>
      <c r="J3" s="277"/>
      <c r="K3" s="277"/>
      <c r="L3" s="274"/>
    </row>
    <row r="4" spans="1:12" x14ac:dyDescent="0.25">
      <c r="B4" s="706" t="s">
        <v>54</v>
      </c>
      <c r="C4" s="683"/>
      <c r="D4" s="655" t="s">
        <v>55</v>
      </c>
      <c r="E4" s="48" t="s">
        <v>56</v>
      </c>
      <c r="F4" s="48" t="s">
        <v>57</v>
      </c>
      <c r="G4" s="48" t="s">
        <v>58</v>
      </c>
      <c r="H4" s="48" t="s">
        <v>59</v>
      </c>
      <c r="I4" s="48" t="s">
        <v>206</v>
      </c>
      <c r="J4" s="48" t="s">
        <v>230</v>
      </c>
      <c r="K4" s="48" t="s">
        <v>288</v>
      </c>
      <c r="L4" s="278"/>
    </row>
    <row r="5" spans="1:12" ht="66" customHeight="1" x14ac:dyDescent="0.25">
      <c r="B5" s="202"/>
      <c r="C5" s="96"/>
      <c r="D5" s="655" t="s">
        <v>892</v>
      </c>
      <c r="E5" s="48" t="s">
        <v>893</v>
      </c>
      <c r="F5" s="48" t="s">
        <v>894</v>
      </c>
      <c r="G5" s="48" t="s">
        <v>895</v>
      </c>
      <c r="H5" s="48" t="s">
        <v>896</v>
      </c>
      <c r="I5" s="48" t="s">
        <v>897</v>
      </c>
      <c r="J5" s="48" t="s">
        <v>898</v>
      </c>
      <c r="K5" s="48" t="s">
        <v>485</v>
      </c>
      <c r="L5" s="278"/>
    </row>
    <row r="6" spans="1:12" x14ac:dyDescent="0.25">
      <c r="A6" s="274"/>
      <c r="B6" s="210" t="s">
        <v>899</v>
      </c>
      <c r="C6" s="279" t="s">
        <v>900</v>
      </c>
      <c r="D6" s="573"/>
      <c r="E6" s="573"/>
      <c r="F6" s="546"/>
      <c r="G6" s="571" t="s">
        <v>901</v>
      </c>
      <c r="H6" s="574"/>
      <c r="I6" s="575"/>
      <c r="J6" s="435"/>
      <c r="K6" s="575"/>
      <c r="L6" s="278"/>
    </row>
    <row r="7" spans="1:12" x14ac:dyDescent="0.25">
      <c r="A7" s="274"/>
      <c r="B7" s="53" t="s">
        <v>902</v>
      </c>
      <c r="C7" s="97" t="s">
        <v>903</v>
      </c>
      <c r="D7" s="573"/>
      <c r="E7" s="573"/>
      <c r="F7" s="546"/>
      <c r="G7" s="571" t="s">
        <v>901</v>
      </c>
      <c r="H7" s="574"/>
      <c r="I7" s="574"/>
      <c r="J7" s="574"/>
      <c r="K7" s="574"/>
      <c r="L7" s="278"/>
    </row>
    <row r="8" spans="1:12" x14ac:dyDescent="0.25">
      <c r="A8" s="274"/>
      <c r="B8" s="53">
        <v>1</v>
      </c>
      <c r="C8" s="97" t="s">
        <v>904</v>
      </c>
      <c r="D8" s="435">
        <v>2573441.15815</v>
      </c>
      <c r="E8" s="435">
        <v>8219941.7485600002</v>
      </c>
      <c r="F8" s="546"/>
      <c r="G8" s="571" t="s">
        <v>901</v>
      </c>
      <c r="H8" s="574">
        <v>23065.550787669999</v>
      </c>
      <c r="I8" s="574">
        <v>15025903.21477</v>
      </c>
      <c r="J8" s="574">
        <v>15025903.21477</v>
      </c>
      <c r="K8" s="574">
        <v>5062933.0802299995</v>
      </c>
      <c r="L8" s="278"/>
    </row>
    <row r="9" spans="1:12" x14ac:dyDescent="0.25">
      <c r="A9" s="274"/>
      <c r="B9" s="53">
        <v>2</v>
      </c>
      <c r="C9" s="107" t="s">
        <v>905</v>
      </c>
      <c r="D9" s="572"/>
      <c r="E9" s="572"/>
      <c r="F9" s="573"/>
      <c r="G9" s="573"/>
      <c r="H9" s="574"/>
      <c r="I9" s="574"/>
      <c r="J9" s="574"/>
      <c r="K9" s="574"/>
      <c r="L9" s="278"/>
    </row>
    <row r="10" spans="1:12" x14ac:dyDescent="0.25">
      <c r="A10" s="274"/>
      <c r="B10" s="53" t="s">
        <v>906</v>
      </c>
      <c r="C10" s="194" t="s">
        <v>907</v>
      </c>
      <c r="D10" s="572"/>
      <c r="E10" s="572"/>
      <c r="F10" s="573"/>
      <c r="G10" s="546"/>
      <c r="H10" s="574"/>
      <c r="I10" s="574"/>
      <c r="J10" s="574"/>
      <c r="K10" s="574"/>
      <c r="L10" s="278"/>
    </row>
    <row r="11" spans="1:12" x14ac:dyDescent="0.25">
      <c r="A11" s="274"/>
      <c r="B11" s="53" t="s">
        <v>908</v>
      </c>
      <c r="C11" s="194" t="s">
        <v>909</v>
      </c>
      <c r="D11" s="572"/>
      <c r="E11" s="572"/>
      <c r="F11" s="573"/>
      <c r="G11" s="546"/>
      <c r="H11" s="574"/>
      <c r="I11" s="574"/>
      <c r="J11" s="574"/>
      <c r="K11" s="574"/>
      <c r="L11" s="278"/>
    </row>
    <row r="12" spans="1:12" x14ac:dyDescent="0.25">
      <c r="A12" s="274"/>
      <c r="B12" s="53" t="s">
        <v>910</v>
      </c>
      <c r="C12" s="194" t="s">
        <v>911</v>
      </c>
      <c r="D12" s="572"/>
      <c r="E12" s="572"/>
      <c r="F12" s="573"/>
      <c r="G12" s="546"/>
      <c r="H12" s="574"/>
      <c r="I12" s="574"/>
      <c r="J12" s="574"/>
      <c r="K12" s="574"/>
      <c r="L12" s="278"/>
    </row>
    <row r="13" spans="1:12" x14ac:dyDescent="0.25">
      <c r="A13" s="274"/>
      <c r="B13" s="53">
        <v>3</v>
      </c>
      <c r="C13" s="107" t="s">
        <v>912</v>
      </c>
      <c r="D13" s="572"/>
      <c r="E13" s="572"/>
      <c r="F13" s="707"/>
      <c r="G13" s="572"/>
      <c r="H13" s="574"/>
      <c r="I13" s="574"/>
      <c r="J13" s="574"/>
      <c r="K13" s="574"/>
      <c r="L13" s="278"/>
    </row>
    <row r="14" spans="1:12" x14ac:dyDescent="0.25">
      <c r="A14" s="274"/>
      <c r="B14" s="53">
        <v>4</v>
      </c>
      <c r="C14" s="107" t="s">
        <v>913</v>
      </c>
      <c r="D14" s="572"/>
      <c r="E14" s="572"/>
      <c r="F14" s="707"/>
      <c r="G14" s="572"/>
      <c r="H14" s="575">
        <v>87012.673073900005</v>
      </c>
      <c r="I14" s="575">
        <v>2463335.75288</v>
      </c>
      <c r="J14" s="575">
        <v>2463335.75288</v>
      </c>
      <c r="K14" s="575">
        <v>616042.82488999993</v>
      </c>
      <c r="L14" s="278"/>
    </row>
    <row r="15" spans="1:12" x14ac:dyDescent="0.25">
      <c r="A15" s="274"/>
      <c r="B15" s="53">
        <v>5</v>
      </c>
      <c r="C15" s="107" t="s">
        <v>914</v>
      </c>
      <c r="D15" s="572"/>
      <c r="E15" s="572"/>
      <c r="F15" s="707"/>
      <c r="G15" s="572"/>
      <c r="H15" s="575">
        <v>0</v>
      </c>
      <c r="I15" s="575">
        <v>0</v>
      </c>
      <c r="J15" s="575">
        <v>0</v>
      </c>
      <c r="K15" s="575">
        <v>0</v>
      </c>
      <c r="L15" s="278"/>
    </row>
    <row r="16" spans="1:12" x14ac:dyDescent="0.25">
      <c r="A16" s="274"/>
      <c r="B16" s="99">
        <v>6</v>
      </c>
      <c r="C16" s="197" t="s">
        <v>342</v>
      </c>
      <c r="D16" s="572"/>
      <c r="E16" s="572"/>
      <c r="F16" s="707"/>
      <c r="G16" s="572"/>
      <c r="H16" s="502">
        <v>110078.22386157</v>
      </c>
      <c r="I16" s="502">
        <v>17489238.96765</v>
      </c>
      <c r="J16" s="502">
        <v>17489238.96765</v>
      </c>
      <c r="K16" s="502">
        <v>5678975.9051200002</v>
      </c>
      <c r="L16" s="278"/>
    </row>
    <row r="17" spans="1:4" x14ac:dyDescent="0.25">
      <c r="A17" s="274"/>
    </row>
    <row r="18" spans="1:4" x14ac:dyDescent="0.25">
      <c r="A18" s="274"/>
    </row>
    <row r="19" spans="1:4" x14ac:dyDescent="0.25">
      <c r="D19" s="524"/>
    </row>
    <row r="37" spans="12:12" ht="23.25" x14ac:dyDescent="0.35">
      <c r="L37" s="280"/>
    </row>
    <row r="38" spans="12:12" x14ac:dyDescent="0.25">
      <c r="L38" s="281"/>
    </row>
  </sheetData>
  <mergeCells count="1">
    <mergeCell ref="B2:K2"/>
  </mergeCells>
  <pageMargins left="0.70866141732283472" right="0.70866141732283472" top="0.74803149606299213" bottom="0.74803149606299213" header="0.31496062992125984" footer="0.31496062992125984"/>
  <pageSetup paperSize="9" scale="4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B7CE1-AF6C-4BFB-AF22-7942CAA377A9}">
  <sheetPr codeName="Ark3">
    <tabColor rgb="FF00A976"/>
    <pageSetUpPr fitToPage="1"/>
  </sheetPr>
  <dimension ref="A1:X301"/>
  <sheetViews>
    <sheetView zoomScale="55" zoomScaleNormal="55" workbookViewId="0">
      <selection activeCell="C37" sqref="C37"/>
    </sheetView>
  </sheetViews>
  <sheetFormatPr defaultColWidth="7.625" defaultRowHeight="15.75" x14ac:dyDescent="0.25"/>
  <cols>
    <col min="1" max="1" width="6.125" style="326" customWidth="1"/>
    <col min="2" max="2" width="6.75" style="326" bestFit="1" customWidth="1"/>
    <col min="3" max="3" width="98.125" style="326" customWidth="1"/>
    <col min="4" max="4" width="32.75" style="325" customWidth="1"/>
    <col min="5" max="16384" width="7.625" style="325"/>
  </cols>
  <sheetData>
    <row r="1" spans="2:24" s="326" customFormat="1" x14ac:dyDescent="0.25"/>
    <row r="2" spans="2:24" s="326" customFormat="1" ht="20.25" x14ac:dyDescent="0.25">
      <c r="B2" s="1062" t="s">
        <v>126</v>
      </c>
      <c r="C2" s="1062"/>
      <c r="D2" s="1062"/>
    </row>
    <row r="3" spans="2:24" s="334" customFormat="1" ht="20.100000000000001" customHeight="1" x14ac:dyDescent="0.25">
      <c r="B3" s="335"/>
      <c r="C3" s="335"/>
      <c r="D3" s="335"/>
      <c r="E3" s="326"/>
      <c r="F3" s="326"/>
      <c r="G3" s="326"/>
      <c r="H3" s="326"/>
      <c r="I3" s="326"/>
      <c r="J3" s="326"/>
      <c r="K3" s="326"/>
      <c r="L3" s="326"/>
      <c r="M3" s="326"/>
      <c r="N3" s="326"/>
      <c r="O3" s="326"/>
      <c r="P3" s="326"/>
      <c r="Q3" s="326"/>
      <c r="R3" s="326"/>
      <c r="S3" s="326"/>
      <c r="T3" s="326"/>
      <c r="U3" s="326"/>
      <c r="V3" s="326"/>
      <c r="W3" s="326"/>
      <c r="X3" s="326"/>
    </row>
    <row r="4" spans="2:24" s="334" customFormat="1" x14ac:dyDescent="0.25">
      <c r="B4" s="1063" t="s">
        <v>127</v>
      </c>
      <c r="C4" s="1064"/>
      <c r="D4" s="641" t="s">
        <v>55</v>
      </c>
      <c r="E4" s="326"/>
      <c r="F4" s="326"/>
      <c r="G4" s="326"/>
      <c r="H4" s="326"/>
      <c r="I4" s="326"/>
      <c r="J4" s="326"/>
      <c r="K4" s="326"/>
      <c r="L4" s="326"/>
      <c r="M4" s="326"/>
      <c r="N4" s="326"/>
      <c r="O4" s="326"/>
      <c r="P4" s="326"/>
      <c r="Q4" s="326"/>
      <c r="R4" s="326"/>
      <c r="S4" s="326"/>
      <c r="T4" s="326"/>
      <c r="U4" s="326"/>
      <c r="V4" s="326"/>
      <c r="W4" s="326"/>
      <c r="X4" s="326"/>
    </row>
    <row r="5" spans="2:24" ht="30" x14ac:dyDescent="0.25">
      <c r="B5" s="1065"/>
      <c r="C5" s="1066"/>
      <c r="D5" s="642" t="s">
        <v>128</v>
      </c>
    </row>
    <row r="6" spans="2:24" ht="15.75" customHeight="1" x14ac:dyDescent="0.25">
      <c r="B6" s="529"/>
      <c r="C6" s="529" t="s">
        <v>129</v>
      </c>
      <c r="D6" s="643"/>
    </row>
    <row r="7" spans="2:24" x14ac:dyDescent="0.25">
      <c r="B7" s="329" t="s">
        <v>130</v>
      </c>
      <c r="C7" s="330" t="s">
        <v>131</v>
      </c>
      <c r="D7" s="331">
        <v>70581</v>
      </c>
    </row>
    <row r="8" spans="2:24" x14ac:dyDescent="0.25">
      <c r="B8" s="329" t="s">
        <v>132</v>
      </c>
      <c r="C8" s="328" t="s">
        <v>133</v>
      </c>
      <c r="D8" s="331">
        <v>63140</v>
      </c>
    </row>
    <row r="9" spans="2:24" x14ac:dyDescent="0.25">
      <c r="B9" s="329" t="s">
        <v>134</v>
      </c>
      <c r="C9" s="333" t="s">
        <v>135</v>
      </c>
      <c r="D9" s="331">
        <v>136519</v>
      </c>
    </row>
    <row r="10" spans="2:24" x14ac:dyDescent="0.25">
      <c r="B10" s="329" t="s">
        <v>136</v>
      </c>
      <c r="C10" s="330" t="s">
        <v>137</v>
      </c>
      <c r="D10" s="526">
        <v>0.51700000000000002</v>
      </c>
    </row>
    <row r="11" spans="2:24" x14ac:dyDescent="0.25">
      <c r="B11" s="329" t="s">
        <v>138</v>
      </c>
      <c r="C11" s="328" t="s">
        <v>133</v>
      </c>
      <c r="D11" s="527">
        <v>0.46250000000000002</v>
      </c>
    </row>
    <row r="12" spans="2:24" ht="14.25" customHeight="1" x14ac:dyDescent="0.25">
      <c r="B12" s="329" t="s">
        <v>139</v>
      </c>
      <c r="C12" s="330" t="s">
        <v>140</v>
      </c>
      <c r="D12" s="332">
        <v>432708</v>
      </c>
    </row>
    <row r="13" spans="2:24" x14ac:dyDescent="0.25">
      <c r="B13" s="329" t="s">
        <v>141</v>
      </c>
      <c r="C13" s="330" t="s">
        <v>142</v>
      </c>
      <c r="D13" s="526">
        <v>0.16309999999999999</v>
      </c>
    </row>
    <row r="14" spans="2:24" x14ac:dyDescent="0.25">
      <c r="B14" s="329" t="s">
        <v>143</v>
      </c>
      <c r="C14" s="328" t="s">
        <v>144</v>
      </c>
      <c r="D14" s="527">
        <v>0.1459</v>
      </c>
    </row>
    <row r="15" spans="2:24" ht="15.75" customHeight="1" x14ac:dyDescent="0.25">
      <c r="B15" s="529"/>
      <c r="C15" s="529" t="s">
        <v>128</v>
      </c>
      <c r="D15" s="643"/>
    </row>
    <row r="16" spans="2:24" x14ac:dyDescent="0.25">
      <c r="B16" s="329" t="s">
        <v>145</v>
      </c>
      <c r="C16" s="330" t="s">
        <v>146</v>
      </c>
      <c r="D16" s="527">
        <v>0.27400000000000002</v>
      </c>
    </row>
    <row r="17" spans="2:4" ht="18" customHeight="1" x14ac:dyDescent="0.25">
      <c r="B17" s="329" t="s">
        <v>147</v>
      </c>
      <c r="C17" s="328" t="s">
        <v>148</v>
      </c>
      <c r="D17" s="527">
        <v>0.27400000000000002</v>
      </c>
    </row>
    <row r="18" spans="2:4" x14ac:dyDescent="0.25">
      <c r="B18" s="329" t="s">
        <v>149</v>
      </c>
      <c r="C18" s="330" t="s">
        <v>150</v>
      </c>
      <c r="D18" s="527">
        <v>0.06</v>
      </c>
    </row>
    <row r="19" spans="2:4" ht="15.75" customHeight="1" x14ac:dyDescent="0.25">
      <c r="B19" s="329" t="s">
        <v>151</v>
      </c>
      <c r="C19" s="328" t="s">
        <v>152</v>
      </c>
      <c r="D19" s="527">
        <v>0.06</v>
      </c>
    </row>
    <row r="20" spans="2:4" s="326" customFormat="1" x14ac:dyDescent="0.25">
      <c r="B20" s="327"/>
      <c r="C20" s="327"/>
      <c r="D20" s="327"/>
    </row>
    <row r="21" spans="2:4" s="326" customFormat="1" x14ac:dyDescent="0.25"/>
    <row r="22" spans="2:4" s="326" customFormat="1" x14ac:dyDescent="0.25"/>
    <row r="23" spans="2:4" s="326" customFormat="1" x14ac:dyDescent="0.25"/>
    <row r="24" spans="2:4" s="326" customFormat="1" x14ac:dyDescent="0.25"/>
    <row r="25" spans="2:4" s="326" customFormat="1" x14ac:dyDescent="0.25"/>
    <row r="26" spans="2:4" s="326" customFormat="1" x14ac:dyDescent="0.25"/>
    <row r="27" spans="2:4" s="326" customFormat="1" x14ac:dyDescent="0.25"/>
    <row r="28" spans="2:4" s="326" customFormat="1" x14ac:dyDescent="0.25"/>
    <row r="29" spans="2:4" s="326" customFormat="1" x14ac:dyDescent="0.25"/>
    <row r="30" spans="2:4" s="326" customFormat="1" x14ac:dyDescent="0.25"/>
    <row r="31" spans="2:4" s="326" customFormat="1" x14ac:dyDescent="0.25"/>
    <row r="32" spans="2:4" s="326" customFormat="1" x14ac:dyDescent="0.25"/>
    <row r="33" s="326" customFormat="1" x14ac:dyDescent="0.25"/>
    <row r="34" s="326" customFormat="1" x14ac:dyDescent="0.25"/>
    <row r="35" s="326" customFormat="1" x14ac:dyDescent="0.25"/>
    <row r="36" s="326" customFormat="1" x14ac:dyDescent="0.25"/>
    <row r="37" s="326" customFormat="1" x14ac:dyDescent="0.25"/>
    <row r="38" s="326" customFormat="1" x14ac:dyDescent="0.25"/>
    <row r="39" s="326" customFormat="1" x14ac:dyDescent="0.25"/>
    <row r="40" s="326" customFormat="1" x14ac:dyDescent="0.25"/>
    <row r="41" s="326" customFormat="1" x14ac:dyDescent="0.25"/>
    <row r="42" s="326" customFormat="1" x14ac:dyDescent="0.25"/>
    <row r="43" s="326" customFormat="1" x14ac:dyDescent="0.25"/>
    <row r="44" s="326" customFormat="1" x14ac:dyDescent="0.25"/>
    <row r="45" s="326" customFormat="1" x14ac:dyDescent="0.25"/>
    <row r="46" s="326" customFormat="1" x14ac:dyDescent="0.25"/>
    <row r="47" s="326" customFormat="1" x14ac:dyDescent="0.25"/>
    <row r="48" s="326" customFormat="1" x14ac:dyDescent="0.25"/>
    <row r="49" s="326" customFormat="1" x14ac:dyDescent="0.25"/>
    <row r="50" s="326" customFormat="1" x14ac:dyDescent="0.25"/>
    <row r="51" s="326" customFormat="1" x14ac:dyDescent="0.25"/>
    <row r="52" s="326" customFormat="1" x14ac:dyDescent="0.25"/>
    <row r="53" s="326" customFormat="1" x14ac:dyDescent="0.25"/>
    <row r="54" s="326" customFormat="1" x14ac:dyDescent="0.25"/>
    <row r="55" s="326" customFormat="1" x14ac:dyDescent="0.25"/>
    <row r="56" s="326" customFormat="1" x14ac:dyDescent="0.25"/>
    <row r="57" s="326" customFormat="1" x14ac:dyDescent="0.25"/>
    <row r="58" s="326" customFormat="1" x14ac:dyDescent="0.25"/>
    <row r="59" s="326" customFormat="1" x14ac:dyDescent="0.25"/>
    <row r="60" s="326" customFormat="1" x14ac:dyDescent="0.25"/>
    <row r="61" s="326" customFormat="1" x14ac:dyDescent="0.25"/>
    <row r="62" s="326" customFormat="1" x14ac:dyDescent="0.25"/>
    <row r="63" s="326" customFormat="1" x14ac:dyDescent="0.25"/>
    <row r="64" s="326" customFormat="1" x14ac:dyDescent="0.25"/>
    <row r="65" s="326" customFormat="1" x14ac:dyDescent="0.25"/>
    <row r="66" s="326" customFormat="1" x14ac:dyDescent="0.25"/>
    <row r="67" s="326" customFormat="1" x14ac:dyDescent="0.25"/>
    <row r="68" s="326" customFormat="1" x14ac:dyDescent="0.25"/>
    <row r="69" s="326" customFormat="1" x14ac:dyDescent="0.25"/>
    <row r="70" s="326" customFormat="1" x14ac:dyDescent="0.25"/>
    <row r="71" s="326" customFormat="1" x14ac:dyDescent="0.25"/>
    <row r="72" s="326" customFormat="1" x14ac:dyDescent="0.25"/>
    <row r="73" s="326" customFormat="1" x14ac:dyDescent="0.25"/>
    <row r="74" s="326" customFormat="1" x14ac:dyDescent="0.25"/>
    <row r="75" s="326" customFormat="1" x14ac:dyDescent="0.25"/>
    <row r="76" s="326" customFormat="1" x14ac:dyDescent="0.25"/>
    <row r="77" s="326" customFormat="1" x14ac:dyDescent="0.25"/>
    <row r="78" s="326" customFormat="1" x14ac:dyDescent="0.25"/>
    <row r="79" s="326" customFormat="1" x14ac:dyDescent="0.25"/>
    <row r="80" s="326" customFormat="1" x14ac:dyDescent="0.25"/>
    <row r="81" s="326" customFormat="1" x14ac:dyDescent="0.25"/>
    <row r="82" s="326" customFormat="1" x14ac:dyDescent="0.25"/>
    <row r="83" s="326" customFormat="1" x14ac:dyDescent="0.25"/>
    <row r="84" s="326" customFormat="1" x14ac:dyDescent="0.25"/>
    <row r="85" s="326" customFormat="1" x14ac:dyDescent="0.25"/>
    <row r="86" s="326" customFormat="1" x14ac:dyDescent="0.25"/>
    <row r="87" s="326" customFormat="1" x14ac:dyDescent="0.25"/>
    <row r="88" s="326" customFormat="1" x14ac:dyDescent="0.25"/>
    <row r="89" s="326" customFormat="1" x14ac:dyDescent="0.25"/>
    <row r="90" s="326" customFormat="1" x14ac:dyDescent="0.25"/>
    <row r="91" s="326" customFormat="1" x14ac:dyDescent="0.25"/>
    <row r="92" s="326" customFormat="1" x14ac:dyDescent="0.25"/>
    <row r="93" s="326" customFormat="1" x14ac:dyDescent="0.25"/>
    <row r="94" s="326" customFormat="1" x14ac:dyDescent="0.25"/>
    <row r="95" s="326" customFormat="1" x14ac:dyDescent="0.25"/>
    <row r="96" s="326" customFormat="1" x14ac:dyDescent="0.25"/>
    <row r="97" s="326" customFormat="1" x14ac:dyDescent="0.25"/>
    <row r="98" s="326" customFormat="1" x14ac:dyDescent="0.25"/>
    <row r="99" s="326" customFormat="1" x14ac:dyDescent="0.25"/>
    <row r="100" s="326" customFormat="1" x14ac:dyDescent="0.25"/>
    <row r="101" s="326" customFormat="1" x14ac:dyDescent="0.25"/>
    <row r="102" s="326" customFormat="1" x14ac:dyDescent="0.25"/>
    <row r="103" s="326" customFormat="1" x14ac:dyDescent="0.25"/>
    <row r="104" s="326" customFormat="1" x14ac:dyDescent="0.25"/>
    <row r="105" s="326" customFormat="1" x14ac:dyDescent="0.25"/>
    <row r="106" s="326" customFormat="1" x14ac:dyDescent="0.25"/>
    <row r="107" s="326" customFormat="1" x14ac:dyDescent="0.25"/>
    <row r="108" s="326" customFormat="1" x14ac:dyDescent="0.25"/>
    <row r="109" s="326" customFormat="1" x14ac:dyDescent="0.25"/>
    <row r="110" s="326" customFormat="1" x14ac:dyDescent="0.25"/>
    <row r="111" s="326" customFormat="1" x14ac:dyDescent="0.25"/>
    <row r="112" s="326" customFormat="1" x14ac:dyDescent="0.25"/>
    <row r="113" s="326" customFormat="1" x14ac:dyDescent="0.25"/>
    <row r="114" s="326" customFormat="1" x14ac:dyDescent="0.25"/>
    <row r="115" s="326" customFormat="1" x14ac:dyDescent="0.25"/>
    <row r="116" s="326" customFormat="1" x14ac:dyDescent="0.25"/>
    <row r="117" s="326" customFormat="1" x14ac:dyDescent="0.25"/>
    <row r="118" s="326" customFormat="1" x14ac:dyDescent="0.25"/>
    <row r="119" s="326" customFormat="1" x14ac:dyDescent="0.25"/>
    <row r="120" s="326" customFormat="1" x14ac:dyDescent="0.25"/>
    <row r="121" s="326" customFormat="1" x14ac:dyDescent="0.25"/>
    <row r="122" s="326" customFormat="1" x14ac:dyDescent="0.25"/>
    <row r="123" s="326" customFormat="1" x14ac:dyDescent="0.25"/>
    <row r="124" s="326" customFormat="1" x14ac:dyDescent="0.25"/>
    <row r="125" s="326" customFormat="1" x14ac:dyDescent="0.25"/>
    <row r="126" s="326" customFormat="1" x14ac:dyDescent="0.25"/>
    <row r="127" s="326" customFormat="1" x14ac:dyDescent="0.25"/>
    <row r="128" s="326" customFormat="1" x14ac:dyDescent="0.25"/>
    <row r="129" s="326" customFormat="1" x14ac:dyDescent="0.25"/>
    <row r="130" s="326" customFormat="1" x14ac:dyDescent="0.25"/>
    <row r="131" s="326" customFormat="1" x14ac:dyDescent="0.25"/>
    <row r="132" s="326" customFormat="1" x14ac:dyDescent="0.25"/>
    <row r="133" s="326" customFormat="1" x14ac:dyDescent="0.25"/>
    <row r="134" s="326" customFormat="1" x14ac:dyDescent="0.25"/>
    <row r="135" s="326" customFormat="1" x14ac:dyDescent="0.25"/>
    <row r="136" s="326" customFormat="1" x14ac:dyDescent="0.25"/>
    <row r="137" s="326" customFormat="1" x14ac:dyDescent="0.25"/>
    <row r="138" s="326" customFormat="1" x14ac:dyDescent="0.25"/>
    <row r="139" s="326" customFormat="1" x14ac:dyDescent="0.25"/>
    <row r="140" s="326" customFormat="1" x14ac:dyDescent="0.25"/>
    <row r="141" s="326" customFormat="1" x14ac:dyDescent="0.25"/>
    <row r="142" s="326" customFormat="1" x14ac:dyDescent="0.25"/>
    <row r="143" s="326" customFormat="1" x14ac:dyDescent="0.25"/>
    <row r="144" s="326" customFormat="1" x14ac:dyDescent="0.25"/>
    <row r="145" s="326" customFormat="1" x14ac:dyDescent="0.25"/>
    <row r="146" s="326" customFormat="1" x14ac:dyDescent="0.25"/>
    <row r="147" s="326" customFormat="1" x14ac:dyDescent="0.25"/>
    <row r="148" s="326" customFormat="1" x14ac:dyDescent="0.25"/>
    <row r="149" s="326" customFormat="1" x14ac:dyDescent="0.25"/>
    <row r="150" s="326" customFormat="1" x14ac:dyDescent="0.25"/>
    <row r="151" s="326" customFormat="1" x14ac:dyDescent="0.25"/>
    <row r="152" s="326" customFormat="1" x14ac:dyDescent="0.25"/>
    <row r="153" s="326" customFormat="1" x14ac:dyDescent="0.25"/>
    <row r="154" s="326" customFormat="1" x14ac:dyDescent="0.25"/>
    <row r="155" s="326" customFormat="1" x14ac:dyDescent="0.25"/>
    <row r="156" s="326" customFormat="1" x14ac:dyDescent="0.25"/>
    <row r="157" s="326" customFormat="1" x14ac:dyDescent="0.25"/>
    <row r="158" s="326" customFormat="1" x14ac:dyDescent="0.25"/>
    <row r="159" s="326" customFormat="1" x14ac:dyDescent="0.25"/>
    <row r="160" s="326" customFormat="1" x14ac:dyDescent="0.25"/>
    <row r="161" s="326" customFormat="1" x14ac:dyDescent="0.25"/>
    <row r="162" s="326" customFormat="1" x14ac:dyDescent="0.25"/>
    <row r="163" s="326" customFormat="1" x14ac:dyDescent="0.25"/>
    <row r="164" s="326" customFormat="1" x14ac:dyDescent="0.25"/>
    <row r="165" s="326" customFormat="1" x14ac:dyDescent="0.25"/>
    <row r="166" s="326" customFormat="1" x14ac:dyDescent="0.25"/>
    <row r="167" s="326" customFormat="1" x14ac:dyDescent="0.25"/>
    <row r="168" s="326" customFormat="1" x14ac:dyDescent="0.25"/>
    <row r="169" s="326" customFormat="1" x14ac:dyDescent="0.25"/>
    <row r="170" s="326" customFormat="1" x14ac:dyDescent="0.25"/>
    <row r="171" s="326" customFormat="1" x14ac:dyDescent="0.25"/>
    <row r="172" s="326" customFormat="1" x14ac:dyDescent="0.25"/>
    <row r="173" s="326" customFormat="1" x14ac:dyDescent="0.25"/>
    <row r="174" s="326" customFormat="1" x14ac:dyDescent="0.25"/>
    <row r="175" s="326" customFormat="1" x14ac:dyDescent="0.25"/>
    <row r="176" s="326" customFormat="1" x14ac:dyDescent="0.25"/>
    <row r="177" s="326" customFormat="1" x14ac:dyDescent="0.25"/>
    <row r="178" s="326" customFormat="1" x14ac:dyDescent="0.25"/>
    <row r="179" s="326" customFormat="1" x14ac:dyDescent="0.25"/>
    <row r="180" s="326" customFormat="1" x14ac:dyDescent="0.25"/>
    <row r="181" s="326" customFormat="1" x14ac:dyDescent="0.25"/>
    <row r="182" s="326" customFormat="1" x14ac:dyDescent="0.25"/>
    <row r="183" s="326" customFormat="1" x14ac:dyDescent="0.25"/>
    <row r="184" s="326" customFormat="1" x14ac:dyDescent="0.25"/>
    <row r="185" s="326" customFormat="1" x14ac:dyDescent="0.25"/>
    <row r="186" s="326" customFormat="1" x14ac:dyDescent="0.25"/>
    <row r="187" s="326" customFormat="1" x14ac:dyDescent="0.25"/>
    <row r="188" s="326" customFormat="1" x14ac:dyDescent="0.25"/>
    <row r="189" s="326" customFormat="1" x14ac:dyDescent="0.25"/>
    <row r="190" s="326" customFormat="1" x14ac:dyDescent="0.25"/>
    <row r="191" s="326" customFormat="1" x14ac:dyDescent="0.25"/>
    <row r="192" s="326" customFormat="1" x14ac:dyDescent="0.25"/>
    <row r="193" s="326" customFormat="1" x14ac:dyDescent="0.25"/>
    <row r="194" s="326" customFormat="1" x14ac:dyDescent="0.25"/>
    <row r="195" s="326" customFormat="1" x14ac:dyDescent="0.25"/>
    <row r="196" s="326" customFormat="1" x14ac:dyDescent="0.25"/>
    <row r="197" s="326" customFormat="1" x14ac:dyDescent="0.25"/>
    <row r="198" s="326" customFormat="1" x14ac:dyDescent="0.25"/>
    <row r="199" s="326" customFormat="1" x14ac:dyDescent="0.25"/>
    <row r="200" s="326" customFormat="1" x14ac:dyDescent="0.25"/>
    <row r="201" s="326" customFormat="1" x14ac:dyDescent="0.25"/>
    <row r="202" s="326" customFormat="1" x14ac:dyDescent="0.25"/>
    <row r="203" s="326" customFormat="1" x14ac:dyDescent="0.25"/>
    <row r="204" s="326" customFormat="1" x14ac:dyDescent="0.25"/>
    <row r="205" s="326" customFormat="1" x14ac:dyDescent="0.25"/>
    <row r="206" s="326" customFormat="1" x14ac:dyDescent="0.25"/>
    <row r="207" s="326" customFormat="1" x14ac:dyDescent="0.25"/>
    <row r="208" s="326" customFormat="1" x14ac:dyDescent="0.25"/>
    <row r="209" s="326" customFormat="1" x14ac:dyDescent="0.25"/>
    <row r="210" s="326" customFormat="1" x14ac:dyDescent="0.25"/>
    <row r="211" s="326" customFormat="1" x14ac:dyDescent="0.25"/>
    <row r="212" s="326" customFormat="1" x14ac:dyDescent="0.25"/>
    <row r="213" s="326" customFormat="1" x14ac:dyDescent="0.25"/>
    <row r="214" s="326" customFormat="1" x14ac:dyDescent="0.25"/>
    <row r="215" s="326" customFormat="1" x14ac:dyDescent="0.25"/>
    <row r="216" s="326" customFormat="1" x14ac:dyDescent="0.25"/>
    <row r="217" s="326" customFormat="1" x14ac:dyDescent="0.25"/>
    <row r="218" s="326" customFormat="1" x14ac:dyDescent="0.25"/>
    <row r="219" s="326" customFormat="1" x14ac:dyDescent="0.25"/>
    <row r="220" s="326" customFormat="1" x14ac:dyDescent="0.25"/>
    <row r="221" s="326" customFormat="1" x14ac:dyDescent="0.25"/>
    <row r="222" s="326" customFormat="1" x14ac:dyDescent="0.25"/>
    <row r="223" s="326" customFormat="1" x14ac:dyDescent="0.25"/>
    <row r="224" s="326" customFormat="1" x14ac:dyDescent="0.25"/>
    <row r="225" s="326" customFormat="1" x14ac:dyDescent="0.25"/>
    <row r="226" s="326" customFormat="1" x14ac:dyDescent="0.25"/>
    <row r="227" s="326" customFormat="1" x14ac:dyDescent="0.25"/>
    <row r="228" s="326" customFormat="1" x14ac:dyDescent="0.25"/>
    <row r="229" s="326" customFormat="1" x14ac:dyDescent="0.25"/>
    <row r="230" s="326" customFormat="1" x14ac:dyDescent="0.25"/>
    <row r="231" s="326" customFormat="1" x14ac:dyDescent="0.25"/>
    <row r="232" s="326" customFormat="1" x14ac:dyDescent="0.25"/>
    <row r="233" s="326" customFormat="1" x14ac:dyDescent="0.25"/>
    <row r="234" s="326" customFormat="1" x14ac:dyDescent="0.25"/>
    <row r="235" s="326" customFormat="1" x14ac:dyDescent="0.25"/>
    <row r="236" s="326" customFormat="1" x14ac:dyDescent="0.25"/>
    <row r="237" s="326" customFormat="1" x14ac:dyDescent="0.25"/>
    <row r="238" s="326" customFormat="1" x14ac:dyDescent="0.25"/>
    <row r="239" s="326" customFormat="1" x14ac:dyDescent="0.25"/>
    <row r="240" s="326" customFormat="1" x14ac:dyDescent="0.25"/>
    <row r="241" s="326" customFormat="1" x14ac:dyDescent="0.25"/>
    <row r="242" s="326" customFormat="1" x14ac:dyDescent="0.25"/>
    <row r="243" s="326" customFormat="1" x14ac:dyDescent="0.25"/>
    <row r="244" s="326" customFormat="1" x14ac:dyDescent="0.25"/>
    <row r="245" s="326" customFormat="1" x14ac:dyDescent="0.25"/>
    <row r="246" s="326" customFormat="1" x14ac:dyDescent="0.25"/>
    <row r="247" s="326" customFormat="1" x14ac:dyDescent="0.25"/>
    <row r="248" s="326" customFormat="1" x14ac:dyDescent="0.25"/>
    <row r="249" s="326" customFormat="1" x14ac:dyDescent="0.25"/>
    <row r="250" s="326" customFormat="1" x14ac:dyDescent="0.25"/>
    <row r="251" s="326" customFormat="1" x14ac:dyDescent="0.25"/>
    <row r="252" s="326" customFormat="1" x14ac:dyDescent="0.25"/>
    <row r="253" s="326" customFormat="1" x14ac:dyDescent="0.25"/>
    <row r="254" s="326" customFormat="1" x14ac:dyDescent="0.25"/>
    <row r="255" s="326" customFormat="1" x14ac:dyDescent="0.25"/>
    <row r="256" s="326" customFormat="1" x14ac:dyDescent="0.25"/>
    <row r="257" s="326" customFormat="1" x14ac:dyDescent="0.25"/>
    <row r="258" s="326" customFormat="1" x14ac:dyDescent="0.25"/>
    <row r="259" s="326" customFormat="1" x14ac:dyDescent="0.25"/>
    <row r="260" s="326" customFormat="1" x14ac:dyDescent="0.25"/>
    <row r="261" s="326" customFormat="1" x14ac:dyDescent="0.25"/>
    <row r="262" s="326" customFormat="1" x14ac:dyDescent="0.25"/>
    <row r="263" s="326" customFormat="1" x14ac:dyDescent="0.25"/>
    <row r="264" s="326" customFormat="1" x14ac:dyDescent="0.25"/>
    <row r="265" s="326" customFormat="1" x14ac:dyDescent="0.25"/>
    <row r="266" s="326" customFormat="1" x14ac:dyDescent="0.25"/>
    <row r="267" s="326" customFormat="1" x14ac:dyDescent="0.25"/>
    <row r="268" s="326" customFormat="1" x14ac:dyDescent="0.25"/>
    <row r="269" s="326" customFormat="1" x14ac:dyDescent="0.25"/>
    <row r="270" s="326" customFormat="1" x14ac:dyDescent="0.25"/>
    <row r="271" s="326" customFormat="1" x14ac:dyDescent="0.25"/>
    <row r="272" s="326" customFormat="1" x14ac:dyDescent="0.25"/>
    <row r="273" s="326" customFormat="1" x14ac:dyDescent="0.25"/>
    <row r="274" s="326" customFormat="1" x14ac:dyDescent="0.25"/>
    <row r="275" s="326" customFormat="1" x14ac:dyDescent="0.25"/>
    <row r="276" s="326" customFormat="1" x14ac:dyDescent="0.25"/>
    <row r="277" s="326" customFormat="1" x14ac:dyDescent="0.25"/>
    <row r="278" s="326" customFormat="1" x14ac:dyDescent="0.25"/>
    <row r="279" s="326" customFormat="1" x14ac:dyDescent="0.25"/>
    <row r="280" s="326" customFormat="1" x14ac:dyDescent="0.25"/>
    <row r="281" s="326" customFormat="1" x14ac:dyDescent="0.25"/>
    <row r="282" s="326" customFormat="1" x14ac:dyDescent="0.25"/>
    <row r="283" s="326" customFormat="1" x14ac:dyDescent="0.25"/>
    <row r="284" s="326" customFormat="1" x14ac:dyDescent="0.25"/>
    <row r="285" s="326" customFormat="1" x14ac:dyDescent="0.25"/>
    <row r="286" s="326" customFormat="1" x14ac:dyDescent="0.25"/>
    <row r="287" s="326" customFormat="1" x14ac:dyDescent="0.25"/>
    <row r="288" s="326" customFormat="1" x14ac:dyDescent="0.25"/>
    <row r="289" s="326" customFormat="1" x14ac:dyDescent="0.25"/>
    <row r="290" s="326" customFormat="1" x14ac:dyDescent="0.25"/>
    <row r="291" s="326" customFormat="1" x14ac:dyDescent="0.25"/>
    <row r="292" s="326" customFormat="1" x14ac:dyDescent="0.25"/>
    <row r="293" s="326" customFormat="1" x14ac:dyDescent="0.25"/>
    <row r="294" s="326" customFormat="1" x14ac:dyDescent="0.25"/>
    <row r="295" s="326" customFormat="1" x14ac:dyDescent="0.25"/>
    <row r="296" s="326" customFormat="1" x14ac:dyDescent="0.25"/>
    <row r="297" s="326" customFormat="1" x14ac:dyDescent="0.25"/>
    <row r="298" s="326" customFormat="1" x14ac:dyDescent="0.25"/>
    <row r="299" s="326" customFormat="1" x14ac:dyDescent="0.25"/>
    <row r="300" s="326" customFormat="1" x14ac:dyDescent="0.25"/>
    <row r="301" s="326" customFormat="1" x14ac:dyDescent="0.25"/>
  </sheetData>
  <mergeCells count="2">
    <mergeCell ref="B2:D2"/>
    <mergeCell ref="B4:C5"/>
  </mergeCells>
  <conditionalFormatting sqref="D7:D14 D16:D19">
    <cfRule type="cellIs" dxfId="8" priority="1" stopIfTrue="1" operator="lessThan">
      <formula>0</formula>
    </cfRule>
  </conditionalFormatting>
  <pageMargins left="0.70866141732283472" right="0.70866141732283472" top="0.74803149606299213" bottom="0.74803149606299213" header="0.31496062992125984" footer="0.31496062992125984"/>
  <pageSetup paperSize="9" scale="71" orientation="landscape" r:id="rId1"/>
  <headerFooter>
    <oddHeader>&amp;L&amp;"Calibri"&amp;12&amp;K000000 EBA Regular Use&amp;1#_x000D_</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3766F-23EB-4D02-87A8-9E7C1991B55C}">
  <sheetPr codeName="Ark41">
    <tabColor rgb="FF00A976"/>
    <pageSetUpPr fitToPage="1"/>
  </sheetPr>
  <dimension ref="B2:Q18"/>
  <sheetViews>
    <sheetView zoomScale="55" zoomScaleNormal="55" workbookViewId="0"/>
  </sheetViews>
  <sheetFormatPr defaultColWidth="8" defaultRowHeight="15" x14ac:dyDescent="0.25"/>
  <cols>
    <col min="1" max="1" width="3.125" style="76" customWidth="1"/>
    <col min="2" max="2" width="18.125" style="104" bestFit="1" customWidth="1"/>
    <col min="3" max="3" width="49.625" style="76" customWidth="1"/>
    <col min="4" max="4" width="22.25" style="76" customWidth="1"/>
    <col min="5" max="5" width="23.125" style="76" customWidth="1"/>
    <col min="6" max="6" width="23.375" style="76" customWidth="1"/>
    <col min="7" max="7" width="23" style="76" customWidth="1"/>
    <col min="8" max="8" width="23.625" style="76" customWidth="1"/>
    <col min="9" max="9" width="23" style="76" customWidth="1"/>
    <col min="10" max="10" width="24.625" style="76" customWidth="1"/>
    <col min="11" max="11" width="24.25" style="76" customWidth="1"/>
    <col min="12" max="12" width="23.375" style="76" customWidth="1"/>
    <col min="13" max="13" width="24.5" style="76" customWidth="1"/>
    <col min="14" max="14" width="24.125" style="76" customWidth="1"/>
    <col min="15" max="15" width="25" style="45" customWidth="1"/>
    <col min="16" max="16384" width="8" style="76"/>
  </cols>
  <sheetData>
    <row r="2" spans="2:17" ht="20.25" x14ac:dyDescent="0.3">
      <c r="B2" s="1061" t="s">
        <v>915</v>
      </c>
      <c r="C2" s="1061"/>
      <c r="D2" s="1061"/>
      <c r="E2" s="1061"/>
      <c r="F2" s="1061"/>
      <c r="G2" s="1061"/>
      <c r="H2" s="1061"/>
      <c r="I2" s="1061"/>
      <c r="J2" s="1061"/>
      <c r="K2" s="1061"/>
      <c r="L2" s="1061"/>
      <c r="M2" s="1061"/>
      <c r="N2" s="1061"/>
      <c r="O2" s="1061"/>
    </row>
    <row r="3" spans="2:17" ht="15.75" x14ac:dyDescent="0.25">
      <c r="B3" s="283"/>
    </row>
    <row r="4" spans="2:17" x14ac:dyDescent="0.25">
      <c r="B4" s="284"/>
    </row>
    <row r="5" spans="2:17" x14ac:dyDescent="0.25">
      <c r="B5" s="282" t="s">
        <v>54</v>
      </c>
      <c r="C5" s="1100" t="s">
        <v>916</v>
      </c>
      <c r="D5" s="1096" t="s">
        <v>513</v>
      </c>
      <c r="E5" s="1096"/>
      <c r="F5" s="1096"/>
      <c r="G5" s="1096"/>
      <c r="H5" s="1096"/>
      <c r="I5" s="1096"/>
      <c r="J5" s="1096"/>
      <c r="K5" s="1096"/>
      <c r="L5" s="1096"/>
      <c r="M5" s="1096"/>
      <c r="N5" s="1096"/>
      <c r="O5" s="285"/>
    </row>
    <row r="6" spans="2:17" x14ac:dyDescent="0.25">
      <c r="B6" s="200"/>
      <c r="C6" s="1100"/>
      <c r="D6" s="48" t="s">
        <v>55</v>
      </c>
      <c r="E6" s="48" t="s">
        <v>56</v>
      </c>
      <c r="F6" s="48" t="s">
        <v>57</v>
      </c>
      <c r="G6" s="48" t="s">
        <v>58</v>
      </c>
      <c r="H6" s="48" t="s">
        <v>59</v>
      </c>
      <c r="I6" s="48" t="s">
        <v>206</v>
      </c>
      <c r="J6" s="48" t="s">
        <v>230</v>
      </c>
      <c r="K6" s="48" t="s">
        <v>288</v>
      </c>
      <c r="L6" s="48" t="s">
        <v>432</v>
      </c>
      <c r="M6" s="48" t="s">
        <v>433</v>
      </c>
      <c r="N6" s="48" t="s">
        <v>434</v>
      </c>
      <c r="O6" s="48" t="s">
        <v>917</v>
      </c>
    </row>
    <row r="7" spans="2:17" x14ac:dyDescent="0.25">
      <c r="B7" s="203"/>
      <c r="C7" s="1100"/>
      <c r="D7" s="286">
        <v>0</v>
      </c>
      <c r="E7" s="286">
        <v>0.02</v>
      </c>
      <c r="F7" s="286">
        <v>0.04</v>
      </c>
      <c r="G7" s="286">
        <v>0.1</v>
      </c>
      <c r="H7" s="286">
        <v>0.2</v>
      </c>
      <c r="I7" s="286">
        <v>0.5</v>
      </c>
      <c r="J7" s="286">
        <v>0.7</v>
      </c>
      <c r="K7" s="286">
        <v>0.75</v>
      </c>
      <c r="L7" s="286">
        <v>1</v>
      </c>
      <c r="M7" s="286">
        <v>1.5</v>
      </c>
      <c r="N7" s="48" t="s">
        <v>401</v>
      </c>
      <c r="O7" s="48" t="s">
        <v>918</v>
      </c>
    </row>
    <row r="8" spans="2:17" x14ac:dyDescent="0.25">
      <c r="B8" s="287">
        <v>1</v>
      </c>
      <c r="C8" s="288" t="s">
        <v>919</v>
      </c>
      <c r="D8" s="499">
        <v>333.418273</v>
      </c>
      <c r="E8" s="708">
        <v>0</v>
      </c>
      <c r="F8" s="708">
        <v>0</v>
      </c>
      <c r="G8" s="708">
        <v>0</v>
      </c>
      <c r="H8" s="708">
        <v>0</v>
      </c>
      <c r="I8" s="708">
        <v>0</v>
      </c>
      <c r="J8" s="708">
        <v>0</v>
      </c>
      <c r="K8" s="708">
        <v>0</v>
      </c>
      <c r="L8" s="708">
        <v>0</v>
      </c>
      <c r="M8" s="708">
        <v>0</v>
      </c>
      <c r="N8" s="708">
        <v>0</v>
      </c>
      <c r="O8" s="708">
        <v>333.418273</v>
      </c>
    </row>
    <row r="9" spans="2:17" x14ac:dyDescent="0.25">
      <c r="B9" s="287">
        <v>2</v>
      </c>
      <c r="C9" s="288" t="s">
        <v>920</v>
      </c>
      <c r="D9" s="490">
        <v>1074.133979</v>
      </c>
      <c r="E9" s="489">
        <v>0</v>
      </c>
      <c r="F9" s="489">
        <v>0</v>
      </c>
      <c r="G9" s="489">
        <v>0</v>
      </c>
      <c r="H9" s="489">
        <v>0</v>
      </c>
      <c r="I9" s="489">
        <v>0</v>
      </c>
      <c r="J9" s="489">
        <v>0</v>
      </c>
      <c r="K9" s="489">
        <v>0</v>
      </c>
      <c r="L9" s="489">
        <v>0</v>
      </c>
      <c r="M9" s="489">
        <v>0</v>
      </c>
      <c r="N9" s="489">
        <v>0</v>
      </c>
      <c r="O9" s="489">
        <v>1074.133979</v>
      </c>
    </row>
    <row r="10" spans="2:17" x14ac:dyDescent="0.25">
      <c r="B10" s="287">
        <v>3</v>
      </c>
      <c r="C10" s="288" t="s">
        <v>364</v>
      </c>
      <c r="D10" s="490">
        <v>0</v>
      </c>
      <c r="E10" s="489">
        <v>0</v>
      </c>
      <c r="F10" s="489">
        <v>0</v>
      </c>
      <c r="G10" s="489">
        <v>0</v>
      </c>
      <c r="H10" s="489">
        <v>43.438650000000003</v>
      </c>
      <c r="I10" s="489">
        <v>0</v>
      </c>
      <c r="J10" s="489">
        <v>0</v>
      </c>
      <c r="K10" s="489">
        <v>0</v>
      </c>
      <c r="L10" s="489">
        <v>0</v>
      </c>
      <c r="M10" s="489">
        <v>0</v>
      </c>
      <c r="N10" s="489">
        <v>0</v>
      </c>
      <c r="O10" s="489">
        <v>43.438650000000003</v>
      </c>
    </row>
    <row r="11" spans="2:17" x14ac:dyDescent="0.25">
      <c r="B11" s="287">
        <v>4</v>
      </c>
      <c r="C11" s="288" t="s">
        <v>493</v>
      </c>
      <c r="D11" s="490">
        <v>418.59697599999998</v>
      </c>
      <c r="E11" s="489">
        <v>0</v>
      </c>
      <c r="F11" s="489">
        <v>0</v>
      </c>
      <c r="G11" s="489">
        <v>0</v>
      </c>
      <c r="H11" s="489">
        <v>0</v>
      </c>
      <c r="I11" s="489">
        <v>0</v>
      </c>
      <c r="J11" s="489">
        <v>0</v>
      </c>
      <c r="K11" s="489">
        <v>0</v>
      </c>
      <c r="L11" s="489">
        <v>0</v>
      </c>
      <c r="M11" s="489">
        <v>0</v>
      </c>
      <c r="N11" s="489">
        <v>0</v>
      </c>
      <c r="O11" s="489">
        <v>418.59697599999998</v>
      </c>
    </row>
    <row r="12" spans="2:17" x14ac:dyDescent="0.25">
      <c r="B12" s="287">
        <v>5</v>
      </c>
      <c r="C12" s="288" t="s">
        <v>495</v>
      </c>
      <c r="D12" s="490">
        <v>0</v>
      </c>
      <c r="E12" s="489">
        <v>0</v>
      </c>
      <c r="F12" s="489">
        <v>0</v>
      </c>
      <c r="G12" s="489">
        <v>0</v>
      </c>
      <c r="H12" s="489">
        <v>0</v>
      </c>
      <c r="I12" s="489">
        <v>0</v>
      </c>
      <c r="J12" s="489">
        <v>0</v>
      </c>
      <c r="K12" s="489">
        <v>0</v>
      </c>
      <c r="L12" s="489">
        <v>0</v>
      </c>
      <c r="M12" s="489">
        <v>0</v>
      </c>
      <c r="N12" s="489">
        <v>0</v>
      </c>
      <c r="O12" s="489">
        <v>0</v>
      </c>
    </row>
    <row r="13" spans="2:17" x14ac:dyDescent="0.25">
      <c r="B13" s="287">
        <v>6</v>
      </c>
      <c r="C13" s="288" t="s">
        <v>369</v>
      </c>
      <c r="D13" s="490">
        <v>0</v>
      </c>
      <c r="E13" s="489">
        <v>722.47632399999998</v>
      </c>
      <c r="F13" s="489">
        <v>0</v>
      </c>
      <c r="G13" s="489">
        <v>0</v>
      </c>
      <c r="H13" s="489">
        <v>3110.6340030000001</v>
      </c>
      <c r="I13" s="489">
        <v>18.939363</v>
      </c>
      <c r="J13" s="489">
        <v>0</v>
      </c>
      <c r="K13" s="489">
        <v>0</v>
      </c>
      <c r="L13" s="489">
        <v>206.452012</v>
      </c>
      <c r="M13" s="489">
        <v>354.04026399999998</v>
      </c>
      <c r="N13" s="489">
        <v>0</v>
      </c>
      <c r="O13" s="489">
        <v>4412.5419659999998</v>
      </c>
      <c r="Q13" s="62"/>
    </row>
    <row r="14" spans="2:17" x14ac:dyDescent="0.25">
      <c r="B14" s="287">
        <v>7</v>
      </c>
      <c r="C14" s="288" t="s">
        <v>372</v>
      </c>
      <c r="D14" s="490">
        <v>0</v>
      </c>
      <c r="E14" s="490">
        <v>0</v>
      </c>
      <c r="F14" s="490">
        <v>0</v>
      </c>
      <c r="G14" s="490">
        <v>0</v>
      </c>
      <c r="H14" s="490">
        <v>0</v>
      </c>
      <c r="I14" s="489">
        <v>98.481753999999995</v>
      </c>
      <c r="J14" s="489">
        <v>0</v>
      </c>
      <c r="K14" s="489">
        <v>0</v>
      </c>
      <c r="L14" s="489">
        <v>332.00435700000003</v>
      </c>
      <c r="M14" s="489">
        <v>0</v>
      </c>
      <c r="N14" s="489">
        <v>0</v>
      </c>
      <c r="O14" s="489">
        <v>430.48611099999999</v>
      </c>
    </row>
    <row r="15" spans="2:17" x14ac:dyDescent="0.25">
      <c r="B15" s="287">
        <v>8</v>
      </c>
      <c r="C15" s="288" t="s">
        <v>383</v>
      </c>
      <c r="D15" s="490">
        <v>0</v>
      </c>
      <c r="E15" s="490">
        <v>0</v>
      </c>
      <c r="F15" s="490">
        <v>0</v>
      </c>
      <c r="G15" s="490">
        <v>0</v>
      </c>
      <c r="H15" s="490">
        <v>0</v>
      </c>
      <c r="I15" s="489">
        <v>0</v>
      </c>
      <c r="J15" s="489">
        <v>0</v>
      </c>
      <c r="K15" s="489">
        <v>0</v>
      </c>
      <c r="L15" s="489">
        <v>0</v>
      </c>
      <c r="M15" s="489">
        <v>0</v>
      </c>
      <c r="N15" s="489">
        <v>0</v>
      </c>
      <c r="O15" s="489">
        <v>0</v>
      </c>
    </row>
    <row r="16" spans="2:17" x14ac:dyDescent="0.25">
      <c r="B16" s="287">
        <v>9</v>
      </c>
      <c r="C16" s="288" t="s">
        <v>921</v>
      </c>
      <c r="D16" s="490">
        <v>0</v>
      </c>
      <c r="E16" s="490">
        <v>0</v>
      </c>
      <c r="F16" s="490">
        <v>0</v>
      </c>
      <c r="G16" s="490">
        <v>0</v>
      </c>
      <c r="H16" s="490">
        <v>0</v>
      </c>
      <c r="I16" s="490">
        <v>0</v>
      </c>
      <c r="J16" s="490">
        <v>0</v>
      </c>
      <c r="K16" s="490">
        <v>0</v>
      </c>
      <c r="L16" s="490">
        <v>0</v>
      </c>
      <c r="M16" s="490">
        <v>0</v>
      </c>
      <c r="N16" s="490">
        <v>0</v>
      </c>
      <c r="O16" s="490">
        <v>0</v>
      </c>
    </row>
    <row r="17" spans="2:15" x14ac:dyDescent="0.25">
      <c r="B17" s="287">
        <v>10</v>
      </c>
      <c r="C17" s="288" t="s">
        <v>510</v>
      </c>
      <c r="D17" s="490">
        <v>0</v>
      </c>
      <c r="E17" s="490">
        <v>0</v>
      </c>
      <c r="F17" s="490">
        <v>0</v>
      </c>
      <c r="G17" s="490">
        <v>0</v>
      </c>
      <c r="H17" s="490">
        <v>0</v>
      </c>
      <c r="I17" s="490">
        <v>0</v>
      </c>
      <c r="J17" s="490">
        <v>0</v>
      </c>
      <c r="K17" s="490">
        <v>0</v>
      </c>
      <c r="L17" s="490">
        <v>0</v>
      </c>
      <c r="M17" s="490">
        <v>0</v>
      </c>
      <c r="N17" s="490">
        <v>0</v>
      </c>
      <c r="O17" s="490">
        <v>0</v>
      </c>
    </row>
    <row r="18" spans="2:15" x14ac:dyDescent="0.25">
      <c r="B18" s="289">
        <v>11</v>
      </c>
      <c r="C18" s="290" t="s">
        <v>626</v>
      </c>
      <c r="D18" s="488">
        <v>1826.149228</v>
      </c>
      <c r="E18" s="487">
        <v>722.47632399999998</v>
      </c>
      <c r="F18" s="487">
        <v>0</v>
      </c>
      <c r="G18" s="487">
        <v>0</v>
      </c>
      <c r="H18" s="487">
        <v>3154.0726530000002</v>
      </c>
      <c r="I18" s="487">
        <v>117.42111800000001</v>
      </c>
      <c r="J18" s="487">
        <v>0</v>
      </c>
      <c r="K18" s="487">
        <v>0</v>
      </c>
      <c r="L18" s="487">
        <v>538.456368</v>
      </c>
      <c r="M18" s="487">
        <v>354.04026399999998</v>
      </c>
      <c r="N18" s="487">
        <v>0</v>
      </c>
      <c r="O18" s="487">
        <v>6712.6159550000002</v>
      </c>
    </row>
  </sheetData>
  <mergeCells count="3">
    <mergeCell ref="B2:O2"/>
    <mergeCell ref="C5:C7"/>
    <mergeCell ref="D5:N5"/>
  </mergeCells>
  <pageMargins left="0.70866141732283472" right="0.70866141732283472" top="0.74803149606299213" bottom="0.74803149606299213" header="0.31496062992125984" footer="0.31496062992125984"/>
  <pageSetup paperSize="9" scale="32"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ED775-B4E3-4094-AC66-98FD731827E7}">
  <sheetPr codeName="Ark42">
    <tabColor rgb="FF00A976"/>
    <pageSetUpPr fitToPage="1"/>
  </sheetPr>
  <dimension ref="B2:L52"/>
  <sheetViews>
    <sheetView topLeftCell="A9" zoomScale="70" zoomScaleNormal="70" workbookViewId="0">
      <selection activeCell="E56" sqref="E56"/>
    </sheetView>
  </sheetViews>
  <sheetFormatPr defaultColWidth="8" defaultRowHeight="15" x14ac:dyDescent="0.25"/>
  <cols>
    <col min="1" max="1" width="3.125" style="76" customWidth="1"/>
    <col min="2" max="2" width="8" style="76"/>
    <col min="3" max="3" width="18" style="76" customWidth="1"/>
    <col min="4" max="4" width="25.625" style="76" customWidth="1"/>
    <col min="5" max="5" width="25.125" style="76" customWidth="1"/>
    <col min="6" max="6" width="22.125" style="76" customWidth="1"/>
    <col min="7" max="7" width="22.25" style="76" customWidth="1"/>
    <col min="8" max="8" width="21.875" style="76" customWidth="1"/>
    <col min="9" max="9" width="21.75" style="76" customWidth="1"/>
    <col min="10" max="10" width="22.125" style="76" customWidth="1"/>
    <col min="11" max="11" width="21.875" style="76" customWidth="1"/>
    <col min="12" max="16384" width="8" style="76"/>
  </cols>
  <sheetData>
    <row r="2" spans="2:12" ht="20.25" x14ac:dyDescent="0.25">
      <c r="B2" s="1073" t="s">
        <v>39</v>
      </c>
      <c r="C2" s="1073"/>
      <c r="D2" s="1073"/>
      <c r="E2" s="1073"/>
      <c r="F2" s="1073"/>
      <c r="G2" s="1073"/>
      <c r="H2" s="1073"/>
      <c r="I2" s="1073"/>
      <c r="J2" s="1073"/>
      <c r="K2" s="1073"/>
    </row>
    <row r="3" spans="2:12" x14ac:dyDescent="0.25">
      <c r="B3" s="45"/>
      <c r="C3" s="45"/>
      <c r="D3" s="45"/>
      <c r="E3" s="45"/>
      <c r="F3" s="45"/>
      <c r="G3" s="45"/>
      <c r="H3" s="45"/>
      <c r="I3" s="45"/>
      <c r="J3" s="45"/>
      <c r="K3" s="45"/>
      <c r="L3" s="45"/>
    </row>
    <row r="4" spans="2:12" x14ac:dyDescent="0.25">
      <c r="B4" s="45"/>
      <c r="C4" s="97" t="s">
        <v>922</v>
      </c>
      <c r="D4" s="193" t="s">
        <v>923</v>
      </c>
      <c r="E4" s="45"/>
      <c r="F4" s="45"/>
      <c r="G4" s="45"/>
      <c r="H4" s="45"/>
      <c r="I4" s="45"/>
      <c r="J4" s="45"/>
      <c r="K4" s="45"/>
      <c r="L4" s="45"/>
    </row>
    <row r="6" spans="2:12" x14ac:dyDescent="0.25">
      <c r="B6" s="85"/>
      <c r="C6" s="64"/>
      <c r="D6" s="48"/>
      <c r="E6" s="48" t="s">
        <v>55</v>
      </c>
      <c r="F6" s="48" t="s">
        <v>56</v>
      </c>
      <c r="G6" s="48" t="s">
        <v>57</v>
      </c>
      <c r="H6" s="48" t="s">
        <v>58</v>
      </c>
      <c r="I6" s="48" t="s">
        <v>59</v>
      </c>
      <c r="J6" s="48" t="s">
        <v>206</v>
      </c>
      <c r="K6" s="48" t="s">
        <v>230</v>
      </c>
    </row>
    <row r="7" spans="2:12" x14ac:dyDescent="0.25">
      <c r="B7" s="85"/>
      <c r="C7" s="1131"/>
      <c r="D7" s="1097" t="s">
        <v>924</v>
      </c>
      <c r="E7" s="1097" t="s">
        <v>898</v>
      </c>
      <c r="F7" s="1097" t="s">
        <v>925</v>
      </c>
      <c r="G7" s="1097" t="s">
        <v>926</v>
      </c>
      <c r="H7" s="1097" t="s">
        <v>927</v>
      </c>
      <c r="I7" s="1097" t="s">
        <v>928</v>
      </c>
      <c r="J7" s="1097" t="s">
        <v>485</v>
      </c>
      <c r="K7" s="1097" t="s">
        <v>929</v>
      </c>
    </row>
    <row r="8" spans="2:12" x14ac:dyDescent="0.25">
      <c r="B8" s="291"/>
      <c r="C8" s="1133"/>
      <c r="D8" s="1124"/>
      <c r="E8" s="1124"/>
      <c r="F8" s="1124"/>
      <c r="G8" s="1124"/>
      <c r="H8" s="1124"/>
      <c r="I8" s="1124"/>
      <c r="J8" s="1124"/>
      <c r="K8" s="1124"/>
    </row>
    <row r="9" spans="2:12" x14ac:dyDescent="0.25">
      <c r="B9" s="273" t="s">
        <v>930</v>
      </c>
      <c r="C9" s="107" t="s">
        <v>931</v>
      </c>
      <c r="D9" s="106"/>
      <c r="E9" s="107"/>
      <c r="F9" s="107"/>
      <c r="G9" s="107"/>
      <c r="H9" s="107"/>
      <c r="I9" s="107"/>
      <c r="J9" s="107"/>
      <c r="K9" s="107"/>
    </row>
    <row r="10" spans="2:12" x14ac:dyDescent="0.25">
      <c r="B10" s="273">
        <v>1</v>
      </c>
      <c r="C10" s="107"/>
      <c r="D10" s="106" t="s">
        <v>932</v>
      </c>
      <c r="E10" s="955">
        <v>4694.2195940000001</v>
      </c>
      <c r="F10" s="709">
        <v>8.9999999999999998E-4</v>
      </c>
      <c r="G10" s="710">
        <v>113</v>
      </c>
      <c r="H10" s="709">
        <v>0.41539999999999999</v>
      </c>
      <c r="I10" s="710">
        <v>1</v>
      </c>
      <c r="J10" s="953">
        <v>624.58265300000005</v>
      </c>
      <c r="K10" s="709">
        <v>0.1331</v>
      </c>
    </row>
    <row r="11" spans="2:12" x14ac:dyDescent="0.25">
      <c r="B11" s="292">
        <v>2</v>
      </c>
      <c r="C11" s="107"/>
      <c r="D11" s="106" t="s">
        <v>933</v>
      </c>
      <c r="E11" s="956">
        <v>2346.7259119999999</v>
      </c>
      <c r="F11" s="428">
        <v>1.8E-3</v>
      </c>
      <c r="G11" s="425">
        <v>78</v>
      </c>
      <c r="H11" s="428">
        <v>0.4103</v>
      </c>
      <c r="I11" s="425">
        <v>1</v>
      </c>
      <c r="J11" s="954">
        <v>654.88976700000001</v>
      </c>
      <c r="K11" s="428">
        <v>0.27910000000000001</v>
      </c>
    </row>
    <row r="12" spans="2:12" x14ac:dyDescent="0.25">
      <c r="B12" s="292">
        <v>3</v>
      </c>
      <c r="C12" s="107"/>
      <c r="D12" s="106" t="s">
        <v>934</v>
      </c>
      <c r="E12" s="956">
        <v>1389.5353150000001</v>
      </c>
      <c r="F12" s="428">
        <v>3.3999999999999998E-3</v>
      </c>
      <c r="G12" s="425">
        <v>68</v>
      </c>
      <c r="H12" s="428">
        <v>0.41</v>
      </c>
      <c r="I12" s="425">
        <v>2</v>
      </c>
      <c r="J12" s="954">
        <v>653.64713400000005</v>
      </c>
      <c r="K12" s="428">
        <v>0.47039999999999998</v>
      </c>
    </row>
    <row r="13" spans="2:12" x14ac:dyDescent="0.25">
      <c r="B13" s="292">
        <v>4</v>
      </c>
      <c r="C13" s="107"/>
      <c r="D13" s="106" t="s">
        <v>935</v>
      </c>
      <c r="E13" s="956">
        <v>756.93050600000004</v>
      </c>
      <c r="F13" s="428">
        <v>6.1000000000000004E-3</v>
      </c>
      <c r="G13" s="425">
        <v>42</v>
      </c>
      <c r="H13" s="428">
        <v>0.4</v>
      </c>
      <c r="I13" s="425">
        <v>2</v>
      </c>
      <c r="J13" s="954">
        <v>454.79809399999999</v>
      </c>
      <c r="K13" s="428">
        <v>0.6008</v>
      </c>
    </row>
    <row r="14" spans="2:12" x14ac:dyDescent="0.25">
      <c r="B14" s="292">
        <v>5</v>
      </c>
      <c r="C14" s="107"/>
      <c r="D14" s="106" t="s">
        <v>936</v>
      </c>
      <c r="E14" s="956">
        <v>1450.379406</v>
      </c>
      <c r="F14" s="428">
        <v>0</v>
      </c>
      <c r="G14" s="425">
        <v>135</v>
      </c>
      <c r="H14" s="428">
        <v>0.3982</v>
      </c>
      <c r="I14" s="425">
        <v>2</v>
      </c>
      <c r="J14" s="954">
        <v>1186.9356809999999</v>
      </c>
      <c r="K14" s="428">
        <v>0.81840000000000002</v>
      </c>
    </row>
    <row r="15" spans="2:12" x14ac:dyDescent="0.25">
      <c r="B15" s="292">
        <v>6</v>
      </c>
      <c r="C15" s="107"/>
      <c r="D15" s="106" t="s">
        <v>937</v>
      </c>
      <c r="E15" s="956">
        <v>95.632833000000005</v>
      </c>
      <c r="F15" s="428">
        <v>3.2199999999999999E-2</v>
      </c>
      <c r="G15" s="425">
        <v>46</v>
      </c>
      <c r="H15" s="428">
        <v>0.3992</v>
      </c>
      <c r="I15" s="425">
        <v>2</v>
      </c>
      <c r="J15" s="954">
        <v>102.36963900000001</v>
      </c>
      <c r="K15" s="428">
        <v>1.0704</v>
      </c>
    </row>
    <row r="16" spans="2:12" x14ac:dyDescent="0.25">
      <c r="B16" s="292">
        <v>7</v>
      </c>
      <c r="C16" s="107"/>
      <c r="D16" s="106" t="s">
        <v>938</v>
      </c>
      <c r="E16" s="956">
        <v>19.147742999999998</v>
      </c>
      <c r="F16" s="428">
        <v>0.2283</v>
      </c>
      <c r="G16" s="425">
        <v>12</v>
      </c>
      <c r="H16" s="428">
        <v>0.4</v>
      </c>
      <c r="I16" s="425">
        <v>3</v>
      </c>
      <c r="J16" s="954">
        <v>33.32105</v>
      </c>
      <c r="K16" s="428">
        <v>1.7402</v>
      </c>
    </row>
    <row r="17" spans="2:11" x14ac:dyDescent="0.25">
      <c r="B17" s="292">
        <v>8</v>
      </c>
      <c r="C17" s="107"/>
      <c r="D17" s="106" t="s">
        <v>939</v>
      </c>
      <c r="E17" s="956">
        <v>24.666834000000001</v>
      </c>
      <c r="F17" s="428">
        <v>1</v>
      </c>
      <c r="G17" s="425">
        <v>7</v>
      </c>
      <c r="H17" s="428">
        <v>0.4</v>
      </c>
      <c r="I17" s="425">
        <v>3</v>
      </c>
      <c r="J17" s="954">
        <v>0</v>
      </c>
      <c r="K17" s="428">
        <v>0</v>
      </c>
    </row>
    <row r="18" spans="2:11" x14ac:dyDescent="0.25">
      <c r="B18" s="292" t="s">
        <v>525</v>
      </c>
      <c r="C18" s="107"/>
      <c r="D18" s="53" t="s">
        <v>940</v>
      </c>
      <c r="E18" s="956">
        <v>10777.238143</v>
      </c>
      <c r="F18" s="428">
        <v>6.1999999999999998E-3</v>
      </c>
      <c r="G18" s="425">
        <v>501</v>
      </c>
      <c r="H18" s="428">
        <v>0.41</v>
      </c>
      <c r="I18" s="425">
        <v>1</v>
      </c>
      <c r="J18" s="954">
        <v>3710.5440170000002</v>
      </c>
      <c r="K18" s="428">
        <v>0.34429999999999999</v>
      </c>
    </row>
    <row r="19" spans="2:11" x14ac:dyDescent="0.25">
      <c r="B19" s="45"/>
      <c r="C19" s="45"/>
      <c r="D19" s="45"/>
      <c r="E19" s="45"/>
      <c r="F19" s="45"/>
      <c r="G19" s="45"/>
      <c r="H19" s="45"/>
      <c r="I19" s="45"/>
      <c r="J19" s="45"/>
      <c r="K19" s="45"/>
    </row>
    <row r="20" spans="2:11" s="293" customFormat="1" x14ac:dyDescent="0.25">
      <c r="B20" s="45"/>
      <c r="C20" s="97" t="s">
        <v>922</v>
      </c>
      <c r="D20" s="193" t="s">
        <v>941</v>
      </c>
      <c r="E20" s="45"/>
      <c r="F20" s="45"/>
      <c r="G20" s="45"/>
      <c r="H20" s="45"/>
      <c r="I20" s="45"/>
      <c r="J20" s="45"/>
      <c r="K20" s="45"/>
    </row>
    <row r="21" spans="2:11" s="293" customFormat="1" x14ac:dyDescent="0.25">
      <c r="B21" s="45"/>
      <c r="C21" s="45"/>
      <c r="D21" s="45"/>
      <c r="E21" s="45"/>
      <c r="F21" s="45"/>
      <c r="G21" s="45"/>
      <c r="H21" s="45"/>
      <c r="I21" s="45"/>
      <c r="J21" s="45"/>
      <c r="K21" s="45"/>
    </row>
    <row r="22" spans="2:11" s="293" customFormat="1" x14ac:dyDescent="0.25">
      <c r="B22" s="85"/>
      <c r="C22" s="64"/>
      <c r="D22" s="48"/>
      <c r="E22" s="48" t="s">
        <v>55</v>
      </c>
      <c r="F22" s="48" t="s">
        <v>56</v>
      </c>
      <c r="G22" s="48" t="s">
        <v>57</v>
      </c>
      <c r="H22" s="48" t="s">
        <v>58</v>
      </c>
      <c r="I22" s="48" t="s">
        <v>59</v>
      </c>
      <c r="J22" s="48" t="s">
        <v>206</v>
      </c>
      <c r="K22" s="48" t="s">
        <v>230</v>
      </c>
    </row>
    <row r="23" spans="2:11" s="293" customFormat="1" x14ac:dyDescent="0.25">
      <c r="B23" s="85"/>
      <c r="C23" s="1131"/>
      <c r="D23" s="1097" t="s">
        <v>924</v>
      </c>
      <c r="E23" s="1097" t="s">
        <v>898</v>
      </c>
      <c r="F23" s="1097" t="s">
        <v>925</v>
      </c>
      <c r="G23" s="1097" t="s">
        <v>926</v>
      </c>
      <c r="H23" s="1097" t="s">
        <v>927</v>
      </c>
      <c r="I23" s="1097" t="s">
        <v>928</v>
      </c>
      <c r="J23" s="1097" t="s">
        <v>485</v>
      </c>
      <c r="K23" s="1097" t="s">
        <v>929</v>
      </c>
    </row>
    <row r="24" spans="2:11" s="293" customFormat="1" x14ac:dyDescent="0.25">
      <c r="B24" s="291"/>
      <c r="C24" s="1133"/>
      <c r="D24" s="1124"/>
      <c r="E24" s="1124"/>
      <c r="F24" s="1124"/>
      <c r="G24" s="1124"/>
      <c r="H24" s="1124"/>
      <c r="I24" s="1124"/>
      <c r="J24" s="1124"/>
      <c r="K24" s="1124"/>
    </row>
    <row r="25" spans="2:11" s="293" customFormat="1" x14ac:dyDescent="0.25">
      <c r="B25" s="273"/>
      <c r="C25" s="97" t="s">
        <v>931</v>
      </c>
      <c r="D25" s="53"/>
      <c r="E25" s="97"/>
      <c r="F25" s="97"/>
      <c r="G25" s="97"/>
      <c r="H25" s="97"/>
      <c r="I25" s="97"/>
      <c r="J25" s="97"/>
      <c r="K25" s="97"/>
    </row>
    <row r="26" spans="2:11" s="293" customFormat="1" x14ac:dyDescent="0.25">
      <c r="B26" s="273">
        <v>1</v>
      </c>
      <c r="C26" s="97"/>
      <c r="D26" s="53" t="s">
        <v>932</v>
      </c>
      <c r="E26" s="751">
        <v>0</v>
      </c>
      <c r="F26" s="751">
        <v>0</v>
      </c>
      <c r="G26" s="751">
        <v>0</v>
      </c>
      <c r="H26" s="751">
        <v>0</v>
      </c>
      <c r="I26" s="751">
        <v>0</v>
      </c>
      <c r="J26" s="751">
        <v>0</v>
      </c>
      <c r="K26" s="751">
        <v>0</v>
      </c>
    </row>
    <row r="27" spans="2:11" s="293" customFormat="1" x14ac:dyDescent="0.25">
      <c r="B27" s="292">
        <v>2</v>
      </c>
      <c r="C27" s="97"/>
      <c r="D27" s="53" t="s">
        <v>933</v>
      </c>
      <c r="E27" s="751">
        <v>0</v>
      </c>
      <c r="F27" s="751">
        <v>0</v>
      </c>
      <c r="G27" s="751">
        <v>0</v>
      </c>
      <c r="H27" s="751">
        <v>0</v>
      </c>
      <c r="I27" s="751">
        <v>0</v>
      </c>
      <c r="J27" s="751">
        <v>0</v>
      </c>
      <c r="K27" s="751">
        <v>0</v>
      </c>
    </row>
    <row r="28" spans="2:11" s="293" customFormat="1" x14ac:dyDescent="0.25">
      <c r="B28" s="292">
        <v>3</v>
      </c>
      <c r="C28" s="97"/>
      <c r="D28" s="53" t="s">
        <v>934</v>
      </c>
      <c r="E28" s="751">
        <v>0</v>
      </c>
      <c r="F28" s="751">
        <v>0</v>
      </c>
      <c r="G28" s="751">
        <v>0</v>
      </c>
      <c r="H28" s="751">
        <v>0</v>
      </c>
      <c r="I28" s="751">
        <v>0</v>
      </c>
      <c r="J28" s="751">
        <v>0</v>
      </c>
      <c r="K28" s="751">
        <v>0</v>
      </c>
    </row>
    <row r="29" spans="2:11" s="293" customFormat="1" x14ac:dyDescent="0.25">
      <c r="B29" s="292">
        <v>4</v>
      </c>
      <c r="C29" s="97"/>
      <c r="D29" s="53" t="s">
        <v>935</v>
      </c>
      <c r="E29" s="751">
        <v>0</v>
      </c>
      <c r="F29" s="751">
        <v>0</v>
      </c>
      <c r="G29" s="751">
        <v>0</v>
      </c>
      <c r="H29" s="751">
        <v>0</v>
      </c>
      <c r="I29" s="751">
        <v>0</v>
      </c>
      <c r="J29" s="751">
        <v>0</v>
      </c>
      <c r="K29" s="751">
        <v>0</v>
      </c>
    </row>
    <row r="30" spans="2:11" s="293" customFormat="1" x14ac:dyDescent="0.25">
      <c r="B30" s="292">
        <v>5</v>
      </c>
      <c r="C30" s="97"/>
      <c r="D30" s="53" t="s">
        <v>936</v>
      </c>
      <c r="E30" s="751">
        <v>0</v>
      </c>
      <c r="F30" s="751">
        <v>0</v>
      </c>
      <c r="G30" s="751">
        <v>0</v>
      </c>
      <c r="H30" s="751">
        <v>0</v>
      </c>
      <c r="I30" s="751">
        <v>0</v>
      </c>
      <c r="J30" s="751">
        <v>0</v>
      </c>
      <c r="K30" s="751">
        <v>0</v>
      </c>
    </row>
    <row r="31" spans="2:11" s="293" customFormat="1" x14ac:dyDescent="0.25">
      <c r="B31" s="292">
        <v>6</v>
      </c>
      <c r="C31" s="97"/>
      <c r="D31" s="53" t="s">
        <v>937</v>
      </c>
      <c r="E31" s="751">
        <v>0</v>
      </c>
      <c r="F31" s="751">
        <v>0</v>
      </c>
      <c r="G31" s="751">
        <v>0</v>
      </c>
      <c r="H31" s="751">
        <v>0</v>
      </c>
      <c r="I31" s="751">
        <v>0</v>
      </c>
      <c r="J31" s="751">
        <v>0</v>
      </c>
      <c r="K31" s="751">
        <v>0</v>
      </c>
    </row>
    <row r="32" spans="2:11" s="293" customFormat="1" x14ac:dyDescent="0.25">
      <c r="B32" s="292">
        <v>7</v>
      </c>
      <c r="C32" s="97"/>
      <c r="D32" s="53" t="s">
        <v>938</v>
      </c>
      <c r="E32" s="751">
        <v>0</v>
      </c>
      <c r="F32" s="751">
        <v>0</v>
      </c>
      <c r="G32" s="751">
        <v>0</v>
      </c>
      <c r="H32" s="751">
        <v>0</v>
      </c>
      <c r="I32" s="751">
        <v>0</v>
      </c>
      <c r="J32" s="751">
        <v>0</v>
      </c>
      <c r="K32" s="751">
        <v>0</v>
      </c>
    </row>
    <row r="33" spans="2:11" s="293" customFormat="1" x14ac:dyDescent="0.25">
      <c r="B33" s="292">
        <v>8</v>
      </c>
      <c r="C33" s="97"/>
      <c r="D33" s="53" t="s">
        <v>939</v>
      </c>
      <c r="E33" s="751">
        <v>0</v>
      </c>
      <c r="F33" s="751">
        <v>0</v>
      </c>
      <c r="G33" s="751">
        <v>0</v>
      </c>
      <c r="H33" s="751">
        <v>0</v>
      </c>
      <c r="I33" s="751">
        <v>0</v>
      </c>
      <c r="J33" s="751">
        <v>0</v>
      </c>
      <c r="K33" s="751">
        <v>0</v>
      </c>
    </row>
    <row r="34" spans="2:11" s="293" customFormat="1" x14ac:dyDescent="0.25">
      <c r="B34" s="292" t="s">
        <v>525</v>
      </c>
      <c r="C34" s="97"/>
      <c r="D34" s="53" t="s">
        <v>940</v>
      </c>
      <c r="E34" s="751">
        <v>0</v>
      </c>
      <c r="F34" s="751">
        <v>0</v>
      </c>
      <c r="G34" s="751">
        <v>0</v>
      </c>
      <c r="H34" s="751">
        <v>0</v>
      </c>
      <c r="I34" s="751">
        <v>0</v>
      </c>
      <c r="J34" s="751">
        <v>0</v>
      </c>
      <c r="K34" s="751">
        <v>0</v>
      </c>
    </row>
    <row r="35" spans="2:11" x14ac:dyDescent="0.25">
      <c r="B35" s="45"/>
      <c r="C35" s="45"/>
      <c r="D35" s="45"/>
      <c r="E35" s="45"/>
      <c r="F35" s="45"/>
      <c r="G35" s="45"/>
      <c r="H35" s="45"/>
      <c r="I35" s="45"/>
      <c r="J35" s="45"/>
      <c r="K35" s="45"/>
    </row>
    <row r="37" spans="2:11" x14ac:dyDescent="0.25">
      <c r="C37" s="107" t="s">
        <v>922</v>
      </c>
      <c r="D37" s="103" t="s">
        <v>942</v>
      </c>
    </row>
    <row r="39" spans="2:11" x14ac:dyDescent="0.25">
      <c r="B39" s="85"/>
      <c r="C39" s="64"/>
      <c r="D39" s="48"/>
      <c r="E39" s="48" t="s">
        <v>55</v>
      </c>
      <c r="F39" s="48" t="s">
        <v>56</v>
      </c>
      <c r="G39" s="48" t="s">
        <v>57</v>
      </c>
      <c r="H39" s="48" t="s">
        <v>58</v>
      </c>
      <c r="I39" s="48" t="s">
        <v>59</v>
      </c>
      <c r="J39" s="48" t="s">
        <v>206</v>
      </c>
      <c r="K39" s="48" t="s">
        <v>230</v>
      </c>
    </row>
    <row r="40" spans="2:11" x14ac:dyDescent="0.25">
      <c r="B40" s="85"/>
      <c r="C40" s="1131"/>
      <c r="D40" s="1097" t="s">
        <v>924</v>
      </c>
      <c r="E40" s="1097" t="s">
        <v>898</v>
      </c>
      <c r="F40" s="1097" t="s">
        <v>925</v>
      </c>
      <c r="G40" s="1097" t="s">
        <v>926</v>
      </c>
      <c r="H40" s="1097" t="s">
        <v>927</v>
      </c>
      <c r="I40" s="1097" t="s">
        <v>928</v>
      </c>
      <c r="J40" s="1097" t="s">
        <v>485</v>
      </c>
      <c r="K40" s="1097" t="s">
        <v>929</v>
      </c>
    </row>
    <row r="41" spans="2:11" x14ac:dyDescent="0.25">
      <c r="B41" s="291"/>
      <c r="C41" s="1133"/>
      <c r="D41" s="1124"/>
      <c r="E41" s="1124"/>
      <c r="F41" s="1124"/>
      <c r="G41" s="1124"/>
      <c r="H41" s="1124"/>
      <c r="I41" s="1124"/>
      <c r="J41" s="1124"/>
      <c r="K41" s="1124"/>
    </row>
    <row r="42" spans="2:11" x14ac:dyDescent="0.25">
      <c r="B42" s="273"/>
      <c r="C42" s="107" t="s">
        <v>931</v>
      </c>
      <c r="D42" s="106"/>
      <c r="E42" s="107"/>
      <c r="F42" s="107"/>
      <c r="G42" s="107"/>
      <c r="H42" s="107"/>
      <c r="I42" s="107"/>
      <c r="J42" s="107"/>
      <c r="K42" s="107"/>
    </row>
    <row r="43" spans="2:11" x14ac:dyDescent="0.25">
      <c r="B43" s="273">
        <v>1</v>
      </c>
      <c r="C43" s="107"/>
      <c r="D43" s="106" t="s">
        <v>932</v>
      </c>
      <c r="E43" s="499">
        <v>0.29732900000000001</v>
      </c>
      <c r="F43" s="711">
        <v>8.0000000000000004E-4</v>
      </c>
      <c r="G43" s="712">
        <v>2</v>
      </c>
      <c r="H43" s="711">
        <v>0.52329999999999999</v>
      </c>
      <c r="I43" s="712">
        <v>0</v>
      </c>
      <c r="J43" s="708">
        <v>3.3087999999999999E-2</v>
      </c>
      <c r="K43" s="711">
        <v>0.1113</v>
      </c>
    </row>
    <row r="44" spans="2:11" x14ac:dyDescent="0.25">
      <c r="B44" s="292">
        <v>2</v>
      </c>
      <c r="C44" s="107"/>
      <c r="D44" s="106" t="s">
        <v>933</v>
      </c>
      <c r="E44" s="490">
        <v>1.6170640000000001</v>
      </c>
      <c r="F44" s="427">
        <v>1.6999999999999999E-3</v>
      </c>
      <c r="G44" s="426">
        <v>4</v>
      </c>
      <c r="H44" s="427">
        <v>0.54559999999999997</v>
      </c>
      <c r="I44" s="426">
        <v>0</v>
      </c>
      <c r="J44" s="489">
        <v>0.31815599999999999</v>
      </c>
      <c r="K44" s="427">
        <v>0.19670000000000001</v>
      </c>
    </row>
    <row r="45" spans="2:11" x14ac:dyDescent="0.25">
      <c r="B45" s="292">
        <v>3</v>
      </c>
      <c r="C45" s="107"/>
      <c r="D45" s="106" t="s">
        <v>934</v>
      </c>
      <c r="E45" s="490">
        <v>2.2269860000000001</v>
      </c>
      <c r="F45" s="427">
        <v>3.7000000000000002E-3</v>
      </c>
      <c r="G45" s="426">
        <v>2</v>
      </c>
      <c r="H45" s="427">
        <v>0.5726</v>
      </c>
      <c r="I45" s="426">
        <v>0</v>
      </c>
      <c r="J45" s="489">
        <v>0.71184400000000003</v>
      </c>
      <c r="K45" s="427">
        <v>0.3196</v>
      </c>
    </row>
    <row r="46" spans="2:11" x14ac:dyDescent="0.25">
      <c r="B46" s="292">
        <v>4</v>
      </c>
      <c r="C46" s="107"/>
      <c r="D46" s="106" t="s">
        <v>935</v>
      </c>
      <c r="E46" s="490">
        <v>0.37900899999999998</v>
      </c>
      <c r="F46" s="427">
        <v>5.3E-3</v>
      </c>
      <c r="G46" s="426">
        <v>1</v>
      </c>
      <c r="H46" s="427">
        <v>0.51</v>
      </c>
      <c r="I46" s="426">
        <v>0</v>
      </c>
      <c r="J46" s="489">
        <v>0.14315700000000001</v>
      </c>
      <c r="K46" s="427">
        <v>0.37769999999999998</v>
      </c>
    </row>
    <row r="47" spans="2:11" x14ac:dyDescent="0.25">
      <c r="B47" s="292">
        <v>5</v>
      </c>
      <c r="C47" s="107"/>
      <c r="D47" s="106" t="s">
        <v>936</v>
      </c>
      <c r="E47" s="490">
        <v>3.291188</v>
      </c>
      <c r="F47" s="427">
        <v>1.2800000000000001E-2</v>
      </c>
      <c r="G47" s="426">
        <v>4</v>
      </c>
      <c r="H47" s="427">
        <v>0.58020000000000005</v>
      </c>
      <c r="I47" s="426">
        <v>0</v>
      </c>
      <c r="J47" s="489">
        <v>1.875853</v>
      </c>
      <c r="K47" s="427">
        <v>0.56999999999999995</v>
      </c>
    </row>
    <row r="48" spans="2:11" x14ac:dyDescent="0.25">
      <c r="B48" s="292">
        <v>6</v>
      </c>
      <c r="C48" s="107"/>
      <c r="D48" s="106" t="s">
        <v>937</v>
      </c>
      <c r="E48" s="490">
        <v>1.252939</v>
      </c>
      <c r="F48" s="427">
        <v>2.87E-2</v>
      </c>
      <c r="G48" s="426">
        <v>1</v>
      </c>
      <c r="H48" s="427">
        <v>0.55000000000000004</v>
      </c>
      <c r="I48" s="426">
        <v>0</v>
      </c>
      <c r="J48" s="489">
        <v>0.72763100000000003</v>
      </c>
      <c r="K48" s="427">
        <v>0.58069999999999999</v>
      </c>
    </row>
    <row r="49" spans="2:11" x14ac:dyDescent="0.25">
      <c r="B49" s="292">
        <v>7</v>
      </c>
      <c r="C49" s="107"/>
      <c r="D49" s="106" t="s">
        <v>938</v>
      </c>
      <c r="E49" s="490">
        <v>0</v>
      </c>
      <c r="F49" s="427">
        <v>0</v>
      </c>
      <c r="G49" s="426">
        <v>0</v>
      </c>
      <c r="H49" s="427">
        <v>0</v>
      </c>
      <c r="I49" s="426">
        <v>0</v>
      </c>
      <c r="J49" s="489">
        <v>0</v>
      </c>
      <c r="K49" s="427">
        <v>0</v>
      </c>
    </row>
    <row r="50" spans="2:11" x14ac:dyDescent="0.25">
      <c r="B50" s="292">
        <v>8</v>
      </c>
      <c r="C50" s="107"/>
      <c r="D50" s="106" t="s">
        <v>939</v>
      </c>
      <c r="E50" s="490">
        <v>0</v>
      </c>
      <c r="F50" s="427">
        <v>0</v>
      </c>
      <c r="G50" s="426">
        <v>0</v>
      </c>
      <c r="H50" s="427">
        <v>0</v>
      </c>
      <c r="I50" s="426">
        <v>0</v>
      </c>
      <c r="J50" s="489">
        <v>0</v>
      </c>
      <c r="K50" s="427">
        <v>0</v>
      </c>
    </row>
    <row r="51" spans="2:11" x14ac:dyDescent="0.25">
      <c r="B51" s="292" t="s">
        <v>525</v>
      </c>
      <c r="C51" s="107"/>
      <c r="D51" s="53" t="s">
        <v>940</v>
      </c>
      <c r="E51" s="490">
        <v>9.0645150000000001</v>
      </c>
      <c r="F51" s="427">
        <v>1.01E-2</v>
      </c>
      <c r="G51" s="426">
        <v>14</v>
      </c>
      <c r="H51" s="427">
        <v>0.56320000000000003</v>
      </c>
      <c r="I51" s="426">
        <v>0</v>
      </c>
      <c r="J51" s="489">
        <v>3.8097279999999998</v>
      </c>
      <c r="K51" s="427">
        <v>0.42030000000000001</v>
      </c>
    </row>
    <row r="52" spans="2:11" x14ac:dyDescent="0.25">
      <c r="B52" s="295" t="s">
        <v>526</v>
      </c>
      <c r="C52" s="1182" t="s">
        <v>943</v>
      </c>
      <c r="D52" s="1183"/>
      <c r="E52" s="490">
        <v>10786.302658000001</v>
      </c>
      <c r="F52" s="427">
        <v>6.1999999999999998E-3</v>
      </c>
      <c r="G52" s="426">
        <v>515</v>
      </c>
      <c r="H52" s="427">
        <v>0.41010000000000002</v>
      </c>
      <c r="I52" s="426">
        <v>1</v>
      </c>
      <c r="J52" s="489">
        <v>3714.3537449999999</v>
      </c>
      <c r="K52" s="427">
        <v>0.34439999999999998</v>
      </c>
    </row>
  </sheetData>
  <mergeCells count="29">
    <mergeCell ref="F23:F24"/>
    <mergeCell ref="G23:G24"/>
    <mergeCell ref="H23:H24"/>
    <mergeCell ref="B2:K2"/>
    <mergeCell ref="C7:C8"/>
    <mergeCell ref="D7:D8"/>
    <mergeCell ref="E7:E8"/>
    <mergeCell ref="F7:F8"/>
    <mergeCell ref="G7:G8"/>
    <mergeCell ref="H7:H8"/>
    <mergeCell ref="I7:I8"/>
    <mergeCell ref="J7:J8"/>
    <mergeCell ref="K7:K8"/>
    <mergeCell ref="J40:J41"/>
    <mergeCell ref="K40:K41"/>
    <mergeCell ref="C52:D52"/>
    <mergeCell ref="I23:I24"/>
    <mergeCell ref="J23:J24"/>
    <mergeCell ref="K23:K24"/>
    <mergeCell ref="C40:C41"/>
    <mergeCell ref="D40:D41"/>
    <mergeCell ref="E40:E41"/>
    <mergeCell ref="F40:F41"/>
    <mergeCell ref="G40:G41"/>
    <mergeCell ref="H40:H41"/>
    <mergeCell ref="I40:I41"/>
    <mergeCell ref="C23:C24"/>
    <mergeCell ref="D23:D24"/>
    <mergeCell ref="E23:E24"/>
  </mergeCells>
  <pageMargins left="0.70866141732283472" right="0.70866141732283472" top="0.74803149606299213" bottom="0.74803149606299213" header="0.31496062992125984" footer="0.31496062992125984"/>
  <pageSetup paperSize="9" scale="28"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5BCF0-753E-453A-9D5E-306E3338D4B2}">
  <sheetPr codeName="Ark43">
    <tabColor rgb="FF00A976"/>
    <pageSetUpPr fitToPage="1"/>
  </sheetPr>
  <dimension ref="B2:N18"/>
  <sheetViews>
    <sheetView zoomScale="70" zoomScaleNormal="70" workbookViewId="0">
      <selection activeCell="D8" sqref="D8:K16"/>
    </sheetView>
  </sheetViews>
  <sheetFormatPr defaultColWidth="8" defaultRowHeight="15" x14ac:dyDescent="0.25"/>
  <cols>
    <col min="1" max="1" width="3.125" style="76" customWidth="1"/>
    <col min="2" max="2" width="5.5" style="76" customWidth="1"/>
    <col min="3" max="3" width="20.875" style="76" customWidth="1"/>
    <col min="4" max="4" width="15.125" style="76" customWidth="1"/>
    <col min="5" max="5" width="14.5" style="76" customWidth="1"/>
    <col min="6" max="6" width="16.125" style="76" customWidth="1"/>
    <col min="7" max="7" width="15.5" style="76" customWidth="1"/>
    <col min="8" max="8" width="17.125" style="76" customWidth="1"/>
    <col min="9" max="9" width="19.125" style="76" customWidth="1"/>
    <col min="10" max="10" width="18.25" style="76" customWidth="1"/>
    <col min="11" max="11" width="21.75" style="76" customWidth="1"/>
    <col min="12" max="16384" width="8" style="76"/>
  </cols>
  <sheetData>
    <row r="2" spans="2:11" ht="20.25" x14ac:dyDescent="0.3">
      <c r="B2" s="1061" t="s">
        <v>944</v>
      </c>
      <c r="C2" s="1061"/>
      <c r="D2" s="1061"/>
      <c r="E2" s="1061"/>
      <c r="F2" s="1061"/>
      <c r="G2" s="1061"/>
      <c r="H2" s="1061"/>
      <c r="I2" s="1061"/>
      <c r="J2" s="1061"/>
      <c r="K2" s="1061"/>
    </row>
    <row r="4" spans="2:11" x14ac:dyDescent="0.25">
      <c r="B4" s="296" t="s">
        <v>54</v>
      </c>
      <c r="C4" s="94"/>
      <c r="D4" s="48" t="s">
        <v>55</v>
      </c>
      <c r="E4" s="48" t="s">
        <v>56</v>
      </c>
      <c r="F4" s="48" t="s">
        <v>57</v>
      </c>
      <c r="G4" s="48" t="s">
        <v>58</v>
      </c>
      <c r="H4" s="48" t="s">
        <v>59</v>
      </c>
      <c r="I4" s="48" t="s">
        <v>206</v>
      </c>
      <c r="J4" s="48" t="s">
        <v>230</v>
      </c>
      <c r="K4" s="48" t="s">
        <v>288</v>
      </c>
    </row>
    <row r="5" spans="2:11" x14ac:dyDescent="0.25">
      <c r="B5" s="85"/>
      <c r="C5" s="94"/>
      <c r="D5" s="1096" t="s">
        <v>945</v>
      </c>
      <c r="E5" s="1096"/>
      <c r="F5" s="1096"/>
      <c r="G5" s="1096"/>
      <c r="H5" s="1101" t="s">
        <v>946</v>
      </c>
      <c r="I5" s="1134"/>
      <c r="J5" s="1134"/>
      <c r="K5" s="1095"/>
    </row>
    <row r="6" spans="2:11" x14ac:dyDescent="0.25">
      <c r="B6" s="85"/>
      <c r="C6" s="1184" t="s">
        <v>947</v>
      </c>
      <c r="D6" s="1096" t="s">
        <v>948</v>
      </c>
      <c r="E6" s="1096"/>
      <c r="F6" s="1096" t="s">
        <v>949</v>
      </c>
      <c r="G6" s="1096"/>
      <c r="H6" s="1101" t="s">
        <v>948</v>
      </c>
      <c r="I6" s="1095"/>
      <c r="J6" s="1101" t="s">
        <v>949</v>
      </c>
      <c r="K6" s="1095"/>
    </row>
    <row r="7" spans="2:11" x14ac:dyDescent="0.25">
      <c r="B7" s="85"/>
      <c r="C7" s="1184"/>
      <c r="D7" s="48" t="s">
        <v>950</v>
      </c>
      <c r="E7" s="48" t="s">
        <v>951</v>
      </c>
      <c r="F7" s="48" t="s">
        <v>950</v>
      </c>
      <c r="G7" s="48" t="s">
        <v>951</v>
      </c>
      <c r="H7" s="48" t="s">
        <v>950</v>
      </c>
      <c r="I7" s="48" t="s">
        <v>951</v>
      </c>
      <c r="J7" s="48" t="s">
        <v>950</v>
      </c>
      <c r="K7" s="48" t="s">
        <v>951</v>
      </c>
    </row>
    <row r="8" spans="2:11" ht="30" x14ac:dyDescent="0.25">
      <c r="B8" s="273">
        <v>1</v>
      </c>
      <c r="C8" s="97" t="s">
        <v>952</v>
      </c>
      <c r="D8" s="480">
        <v>0</v>
      </c>
      <c r="E8" s="576">
        <v>2183.8298590000004</v>
      </c>
      <c r="F8" s="480">
        <v>0</v>
      </c>
      <c r="G8" s="480">
        <v>1.6171800000000001</v>
      </c>
      <c r="H8" s="576"/>
      <c r="I8" s="576"/>
      <c r="J8" s="576"/>
      <c r="K8" s="576"/>
    </row>
    <row r="9" spans="2:11" x14ac:dyDescent="0.25">
      <c r="B9" s="273">
        <v>2</v>
      </c>
      <c r="C9" s="97" t="s">
        <v>953</v>
      </c>
      <c r="D9" s="480">
        <v>0</v>
      </c>
      <c r="E9" s="576">
        <v>2183.8298590000004</v>
      </c>
      <c r="F9" s="480">
        <v>493.56511599999999</v>
      </c>
      <c r="G9" s="480">
        <v>191.69879399999999</v>
      </c>
      <c r="H9" s="576"/>
      <c r="I9" s="576"/>
      <c r="J9" s="576"/>
      <c r="K9" s="576"/>
    </row>
    <row r="10" spans="2:11" ht="30" x14ac:dyDescent="0.25">
      <c r="B10" s="273">
        <v>3</v>
      </c>
      <c r="C10" s="97" t="s">
        <v>954</v>
      </c>
      <c r="D10" s="480">
        <v>0</v>
      </c>
      <c r="E10" s="576">
        <v>0</v>
      </c>
      <c r="F10" s="480">
        <v>0</v>
      </c>
      <c r="G10" s="480">
        <v>0</v>
      </c>
      <c r="H10" s="576"/>
      <c r="I10" s="576"/>
      <c r="J10" s="576"/>
      <c r="K10" s="576"/>
    </row>
    <row r="11" spans="2:11" x14ac:dyDescent="0.25">
      <c r="B11" s="273">
        <v>4</v>
      </c>
      <c r="C11" s="97" t="s">
        <v>955</v>
      </c>
      <c r="D11" s="480">
        <v>0</v>
      </c>
      <c r="E11" s="576">
        <v>0</v>
      </c>
      <c r="F11" s="480">
        <v>0</v>
      </c>
      <c r="G11" s="480">
        <v>0</v>
      </c>
      <c r="H11" s="576"/>
      <c r="I11" s="576"/>
      <c r="J11" s="576"/>
      <c r="K11" s="576"/>
    </row>
    <row r="12" spans="2:11" ht="30" x14ac:dyDescent="0.25">
      <c r="B12" s="273">
        <v>5</v>
      </c>
      <c r="C12" s="97" t="s">
        <v>956</v>
      </c>
      <c r="D12" s="480"/>
      <c r="E12" s="576">
        <v>0</v>
      </c>
      <c r="F12" s="480">
        <v>0</v>
      </c>
      <c r="G12" s="480">
        <v>0</v>
      </c>
      <c r="H12" s="576"/>
      <c r="I12" s="576"/>
      <c r="J12" s="576"/>
      <c r="K12" s="576"/>
    </row>
    <row r="13" spans="2:11" x14ac:dyDescent="0.25">
      <c r="B13" s="273">
        <v>6</v>
      </c>
      <c r="C13" s="97" t="s">
        <v>957</v>
      </c>
      <c r="D13" s="480"/>
      <c r="E13" s="576">
        <v>0</v>
      </c>
      <c r="F13" s="480">
        <v>0</v>
      </c>
      <c r="G13" s="480">
        <v>0</v>
      </c>
      <c r="H13" s="576"/>
      <c r="I13" s="576"/>
      <c r="J13" s="576"/>
      <c r="K13" s="576"/>
    </row>
    <row r="14" spans="2:11" x14ac:dyDescent="0.25">
      <c r="B14" s="273">
        <v>7</v>
      </c>
      <c r="C14" s="97" t="s">
        <v>958</v>
      </c>
      <c r="D14" s="480"/>
      <c r="E14" s="576">
        <v>0</v>
      </c>
      <c r="F14" s="480">
        <v>0</v>
      </c>
      <c r="G14" s="480">
        <v>0</v>
      </c>
      <c r="H14" s="576"/>
      <c r="I14" s="576"/>
      <c r="J14" s="576"/>
      <c r="K14" s="576"/>
    </row>
    <row r="15" spans="2:11" x14ac:dyDescent="0.25">
      <c r="B15" s="273">
        <v>8</v>
      </c>
      <c r="C15" s="97" t="s">
        <v>959</v>
      </c>
      <c r="D15" s="480">
        <v>0</v>
      </c>
      <c r="E15" s="576">
        <v>0</v>
      </c>
      <c r="F15" s="480">
        <v>0</v>
      </c>
      <c r="G15" s="480">
        <v>0</v>
      </c>
      <c r="H15" s="576"/>
      <c r="I15" s="576"/>
      <c r="J15" s="576"/>
      <c r="K15" s="576">
        <v>0</v>
      </c>
    </row>
    <row r="16" spans="2:11" x14ac:dyDescent="0.25">
      <c r="B16" s="102">
        <v>9</v>
      </c>
      <c r="C16" s="197" t="s">
        <v>342</v>
      </c>
      <c r="D16" s="475">
        <v>0</v>
      </c>
      <c r="E16" s="577">
        <v>3447.85502</v>
      </c>
      <c r="F16" s="475">
        <v>493.56511599999999</v>
      </c>
      <c r="G16" s="475">
        <v>193.31597399999998</v>
      </c>
      <c r="H16" s="577"/>
      <c r="I16" s="577"/>
      <c r="J16" s="577"/>
      <c r="K16" s="577">
        <v>0</v>
      </c>
    </row>
    <row r="17" spans="3:14" x14ac:dyDescent="0.25">
      <c r="C17" s="108"/>
      <c r="D17" s="108"/>
      <c r="E17" s="108"/>
      <c r="F17" s="108"/>
      <c r="G17" s="108"/>
      <c r="H17" s="108"/>
      <c r="I17" s="108"/>
      <c r="J17" s="108"/>
      <c r="K17" s="108"/>
    </row>
    <row r="18" spans="3:14" x14ac:dyDescent="0.25">
      <c r="N18" s="62"/>
    </row>
  </sheetData>
  <mergeCells count="8">
    <mergeCell ref="B2:K2"/>
    <mergeCell ref="D5:G5"/>
    <mergeCell ref="H5:K5"/>
    <mergeCell ref="C6:C7"/>
    <mergeCell ref="D6:E6"/>
    <mergeCell ref="F6:G6"/>
    <mergeCell ref="H6:I6"/>
    <mergeCell ref="J6:K6"/>
  </mergeCells>
  <pageMargins left="0.70866141732283472" right="0.70866141732283472" top="0.74803149606299213" bottom="0.74803149606299213" header="0.31496062992125984" footer="0.31496062992125984"/>
  <pageSetup paperSize="9" scale="66"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963CE-BC58-4FFD-822A-95DA82AEE6AA}">
  <sheetPr codeName="Ark44">
    <tabColor rgb="FF00A976"/>
    <pageSetUpPr fitToPage="1"/>
  </sheetPr>
  <dimension ref="B2:I15"/>
  <sheetViews>
    <sheetView workbookViewId="0">
      <selection activeCell="E11" sqref="D7:E11"/>
    </sheetView>
  </sheetViews>
  <sheetFormatPr defaultColWidth="21.75" defaultRowHeight="14.25" customHeight="1" x14ac:dyDescent="0.25"/>
  <cols>
    <col min="1" max="1" width="7.625" style="76" customWidth="1"/>
    <col min="2" max="2" width="21.75" style="76"/>
    <col min="3" max="3" width="31.5" style="76" bestFit="1" customWidth="1"/>
    <col min="4" max="16384" width="21.75" style="76"/>
  </cols>
  <sheetData>
    <row r="2" spans="2:9" ht="20.25" x14ac:dyDescent="0.3">
      <c r="B2" s="1061" t="s">
        <v>41</v>
      </c>
      <c r="C2" s="1061"/>
      <c r="D2" s="1061"/>
      <c r="E2" s="1061"/>
    </row>
    <row r="3" spans="2:9" ht="14.25" customHeight="1" x14ac:dyDescent="0.25">
      <c r="C3" s="276"/>
      <c r="D3" s="275"/>
      <c r="E3" s="275"/>
    </row>
    <row r="4" spans="2:9" ht="14.25" customHeight="1" x14ac:dyDescent="0.25">
      <c r="B4" s="296" t="s">
        <v>54</v>
      </c>
      <c r="C4" s="94"/>
      <c r="D4" s="48" t="s">
        <v>55</v>
      </c>
      <c r="E4" s="656" t="s">
        <v>56</v>
      </c>
    </row>
    <row r="5" spans="2:9" ht="14.25" customHeight="1" x14ac:dyDescent="0.25">
      <c r="B5" s="85"/>
      <c r="C5" s="94"/>
      <c r="D5" s="535" t="s">
        <v>960</v>
      </c>
      <c r="E5" s="48" t="s">
        <v>961</v>
      </c>
    </row>
    <row r="6" spans="2:9" ht="14.25" customHeight="1" x14ac:dyDescent="0.25">
      <c r="B6" s="547" t="s">
        <v>962</v>
      </c>
      <c r="C6" s="713"/>
      <c r="D6" s="404"/>
      <c r="E6" s="405"/>
      <c r="F6" s="62"/>
      <c r="I6" s="62"/>
    </row>
    <row r="7" spans="2:9" ht="14.25" customHeight="1" x14ac:dyDescent="0.25">
      <c r="B7" s="102">
        <v>1</v>
      </c>
      <c r="C7" s="548" t="s">
        <v>963</v>
      </c>
      <c r="D7" s="480">
        <v>54.108449999999998</v>
      </c>
      <c r="E7" s="480">
        <v>54.108449999999998</v>
      </c>
    </row>
    <row r="8" spans="2:9" ht="14.25" customHeight="1" x14ac:dyDescent="0.25">
      <c r="B8" s="102">
        <v>2</v>
      </c>
      <c r="C8" s="549" t="s">
        <v>964</v>
      </c>
      <c r="D8" s="480">
        <v>126.837</v>
      </c>
      <c r="E8" s="480">
        <v>59.688000000000002</v>
      </c>
    </row>
    <row r="9" spans="2:9" ht="14.25" customHeight="1" x14ac:dyDescent="0.25">
      <c r="B9" s="102">
        <v>3</v>
      </c>
      <c r="C9" s="549" t="s">
        <v>965</v>
      </c>
      <c r="D9" s="480">
        <v>0</v>
      </c>
      <c r="E9" s="480">
        <v>0</v>
      </c>
    </row>
    <row r="10" spans="2:9" ht="14.25" customHeight="1" x14ac:dyDescent="0.25">
      <c r="B10" s="102">
        <v>4</v>
      </c>
      <c r="C10" s="549" t="s">
        <v>966</v>
      </c>
      <c r="D10" s="480">
        <v>0</v>
      </c>
      <c r="E10" s="480">
        <v>0</v>
      </c>
    </row>
    <row r="11" spans="2:9" ht="14.25" customHeight="1" x14ac:dyDescent="0.25">
      <c r="B11" s="102">
        <v>5</v>
      </c>
      <c r="C11" s="549" t="s">
        <v>967</v>
      </c>
      <c r="D11" s="480">
        <v>0</v>
      </c>
      <c r="E11" s="480">
        <v>0</v>
      </c>
    </row>
    <row r="12" spans="2:9" s="103" customFormat="1" ht="14.25" customHeight="1" x14ac:dyDescent="0.25">
      <c r="B12" s="206">
        <v>6</v>
      </c>
      <c r="C12" s="547" t="s">
        <v>968</v>
      </c>
      <c r="D12" s="475">
        <v>180.94545000000002</v>
      </c>
      <c r="E12" s="475">
        <v>113.79644999999999</v>
      </c>
    </row>
    <row r="13" spans="2:9" ht="14.25" customHeight="1" x14ac:dyDescent="0.25">
      <c r="B13" s="550" t="s">
        <v>969</v>
      </c>
      <c r="C13" s="714"/>
      <c r="D13" s="578"/>
      <c r="E13" s="578"/>
      <c r="F13" s="62"/>
    </row>
    <row r="14" spans="2:9" ht="14.25" customHeight="1" x14ac:dyDescent="0.25">
      <c r="B14" s="273">
        <v>7</v>
      </c>
      <c r="C14" s="549" t="s">
        <v>970</v>
      </c>
      <c r="D14" s="480">
        <v>0.55110999999999999</v>
      </c>
      <c r="E14" s="480">
        <v>2.2139470000000001</v>
      </c>
      <c r="I14" s="62"/>
    </row>
    <row r="15" spans="2:9" ht="14.25" customHeight="1" x14ac:dyDescent="0.25">
      <c r="B15" s="273">
        <v>8</v>
      </c>
      <c r="C15" s="549" t="s">
        <v>971</v>
      </c>
      <c r="D15" s="480">
        <v>-8.2704240000000002</v>
      </c>
      <c r="E15" s="480">
        <v>-0.55110999999999999</v>
      </c>
    </row>
  </sheetData>
  <mergeCells count="1">
    <mergeCell ref="B2:E2"/>
  </mergeCells>
  <pageMargins left="0.70866141732283472" right="0.70866141732283472" top="0.74803149606299213" bottom="0.74803149606299213" header="0.31496062992125984" footer="0.31496062992125984"/>
  <pageSetup paperSize="9"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0E739-3176-46CE-8ABC-8CE431DEC829}">
  <sheetPr codeName="Ark45">
    <tabColor rgb="FF00A976"/>
    <pageSetUpPr fitToPage="1"/>
  </sheetPr>
  <dimension ref="B1:E30"/>
  <sheetViews>
    <sheetView zoomScale="70" zoomScaleNormal="70" workbookViewId="0">
      <selection activeCell="E23" sqref="E23:E25"/>
    </sheetView>
  </sheetViews>
  <sheetFormatPr defaultColWidth="8" defaultRowHeight="15" x14ac:dyDescent="0.25"/>
  <cols>
    <col min="1" max="1" width="3.125" style="45" customWidth="1"/>
    <col min="2" max="2" width="8" style="45"/>
    <col min="3" max="3" width="75.875" style="45" customWidth="1"/>
    <col min="4" max="4" width="21.75" style="45" customWidth="1"/>
    <col min="5" max="5" width="21.375" style="45" customWidth="1"/>
    <col min="6" max="16384" width="8" style="45"/>
  </cols>
  <sheetData>
    <row r="1" spans="2:5" ht="9.9499999999999993" customHeight="1" x14ac:dyDescent="0.25"/>
    <row r="2" spans="2:5" ht="20.25" x14ac:dyDescent="0.3">
      <c r="B2" s="1061" t="s">
        <v>42</v>
      </c>
      <c r="C2" s="1061"/>
      <c r="D2" s="1061"/>
      <c r="E2" s="1061"/>
    </row>
    <row r="3" spans="2:5" ht="20.100000000000001" customHeight="1" x14ac:dyDescent="0.25">
      <c r="B3" s="297"/>
      <c r="C3" s="298"/>
      <c r="D3" s="297"/>
      <c r="E3" s="297"/>
    </row>
    <row r="4" spans="2:5" ht="20.100000000000001" customHeight="1" x14ac:dyDescent="0.25">
      <c r="B4" s="282" t="s">
        <v>54</v>
      </c>
      <c r="C4" s="299"/>
      <c r="D4" s="48" t="s">
        <v>55</v>
      </c>
      <c r="E4" s="48" t="s">
        <v>56</v>
      </c>
    </row>
    <row r="5" spans="2:5" ht="30" customHeight="1" x14ac:dyDescent="0.25">
      <c r="B5" s="300"/>
      <c r="C5" s="299"/>
      <c r="D5" s="48" t="s">
        <v>972</v>
      </c>
      <c r="E5" s="48" t="s">
        <v>485</v>
      </c>
    </row>
    <row r="6" spans="2:5" x14ac:dyDescent="0.25">
      <c r="B6" s="99">
        <v>1</v>
      </c>
      <c r="C6" s="100" t="s">
        <v>973</v>
      </c>
      <c r="D6" s="579"/>
      <c r="E6" s="480">
        <v>14.449526000000001</v>
      </c>
    </row>
    <row r="7" spans="2:5" ht="30" x14ac:dyDescent="0.25">
      <c r="B7" s="53">
        <v>2</v>
      </c>
      <c r="C7" s="551" t="s">
        <v>974</v>
      </c>
      <c r="D7" s="480">
        <v>722.47632399999998</v>
      </c>
      <c r="E7" s="480">
        <v>14.449526000000001</v>
      </c>
    </row>
    <row r="8" spans="2:5" x14ac:dyDescent="0.25">
      <c r="B8" s="53">
        <v>3</v>
      </c>
      <c r="C8" s="551" t="s">
        <v>975</v>
      </c>
      <c r="D8" s="480">
        <v>272.02611899999999</v>
      </c>
      <c r="E8" s="480">
        <v>5.4405219999999996</v>
      </c>
    </row>
    <row r="9" spans="2:5" x14ac:dyDescent="0.25">
      <c r="B9" s="53">
        <v>4</v>
      </c>
      <c r="C9" s="551" t="s">
        <v>976</v>
      </c>
      <c r="D9" s="480">
        <v>450.45020400000004</v>
      </c>
      <c r="E9" s="480">
        <v>9.0090040000000009</v>
      </c>
    </row>
    <row r="10" spans="2:5" x14ac:dyDescent="0.25">
      <c r="B10" s="53">
        <v>5</v>
      </c>
      <c r="C10" s="551" t="s">
        <v>977</v>
      </c>
      <c r="D10" s="480">
        <v>0</v>
      </c>
      <c r="E10" s="480">
        <v>0</v>
      </c>
    </row>
    <row r="11" spans="2:5" x14ac:dyDescent="0.25">
      <c r="B11" s="53">
        <v>6</v>
      </c>
      <c r="C11" s="551" t="s">
        <v>978</v>
      </c>
      <c r="D11" s="480">
        <v>0</v>
      </c>
      <c r="E11" s="480">
        <v>0</v>
      </c>
    </row>
    <row r="12" spans="2:5" x14ac:dyDescent="0.25">
      <c r="B12" s="53">
        <v>7</v>
      </c>
      <c r="C12" s="551" t="s">
        <v>979</v>
      </c>
      <c r="D12" s="480">
        <v>493.56511599999999</v>
      </c>
      <c r="E12" s="715"/>
    </row>
    <row r="13" spans="2:5" x14ac:dyDescent="0.25">
      <c r="B13" s="53">
        <v>8</v>
      </c>
      <c r="C13" s="551" t="s">
        <v>980</v>
      </c>
      <c r="D13" s="480">
        <v>193.31597399999998</v>
      </c>
      <c r="E13" s="480">
        <v>0</v>
      </c>
    </row>
    <row r="14" spans="2:5" x14ac:dyDescent="0.25">
      <c r="B14" s="53">
        <v>9</v>
      </c>
      <c r="C14" s="97" t="s">
        <v>981</v>
      </c>
      <c r="D14" s="480">
        <v>0</v>
      </c>
      <c r="E14" s="480">
        <v>0</v>
      </c>
    </row>
    <row r="15" spans="2:5" x14ac:dyDescent="0.25">
      <c r="B15" s="53">
        <v>10</v>
      </c>
      <c r="C15" s="97" t="s">
        <v>982</v>
      </c>
      <c r="D15" s="480">
        <v>0</v>
      </c>
      <c r="E15" s="480">
        <v>0</v>
      </c>
    </row>
    <row r="16" spans="2:5" x14ac:dyDescent="0.25">
      <c r="B16" s="99">
        <v>11</v>
      </c>
      <c r="C16" s="148" t="s">
        <v>983</v>
      </c>
      <c r="D16" s="580"/>
      <c r="E16" s="480">
        <v>0</v>
      </c>
    </row>
    <row r="17" spans="2:5" ht="30" x14ac:dyDescent="0.25">
      <c r="B17" s="53">
        <v>12</v>
      </c>
      <c r="C17" s="97" t="s">
        <v>984</v>
      </c>
      <c r="D17" s="480">
        <v>0</v>
      </c>
      <c r="E17" s="480">
        <v>0</v>
      </c>
    </row>
    <row r="18" spans="2:5" x14ac:dyDescent="0.25">
      <c r="B18" s="53">
        <v>13</v>
      </c>
      <c r="C18" s="97" t="s">
        <v>975</v>
      </c>
      <c r="D18" s="480">
        <v>0</v>
      </c>
      <c r="E18" s="480">
        <v>0</v>
      </c>
    </row>
    <row r="19" spans="2:5" x14ac:dyDescent="0.25">
      <c r="B19" s="53">
        <v>14</v>
      </c>
      <c r="C19" s="97" t="s">
        <v>976</v>
      </c>
      <c r="D19" s="480">
        <v>0</v>
      </c>
      <c r="E19" s="480">
        <v>0</v>
      </c>
    </row>
    <row r="20" spans="2:5" x14ac:dyDescent="0.25">
      <c r="B20" s="53">
        <v>15</v>
      </c>
      <c r="C20" s="97" t="s">
        <v>977</v>
      </c>
      <c r="D20" s="480">
        <v>0</v>
      </c>
      <c r="E20" s="480">
        <v>0</v>
      </c>
    </row>
    <row r="21" spans="2:5" x14ac:dyDescent="0.25">
      <c r="B21" s="53">
        <v>16</v>
      </c>
      <c r="C21" s="97" t="s">
        <v>978</v>
      </c>
      <c r="D21" s="480">
        <v>0</v>
      </c>
      <c r="E21" s="480">
        <v>0</v>
      </c>
    </row>
    <row r="22" spans="2:5" x14ac:dyDescent="0.25">
      <c r="B22" s="53">
        <v>17</v>
      </c>
      <c r="C22" s="97" t="s">
        <v>979</v>
      </c>
      <c r="D22" s="480">
        <v>0</v>
      </c>
      <c r="E22" s="580"/>
    </row>
    <row r="23" spans="2:5" x14ac:dyDescent="0.25">
      <c r="B23" s="53">
        <v>18</v>
      </c>
      <c r="C23" s="97" t="s">
        <v>980</v>
      </c>
      <c r="D23" s="480">
        <v>0</v>
      </c>
      <c r="E23" s="480">
        <v>0</v>
      </c>
    </row>
    <row r="24" spans="2:5" x14ac:dyDescent="0.25">
      <c r="B24" s="53">
        <v>19</v>
      </c>
      <c r="C24" s="97" t="s">
        <v>981</v>
      </c>
      <c r="D24" s="480">
        <v>0</v>
      </c>
      <c r="E24" s="480">
        <v>0</v>
      </c>
    </row>
    <row r="25" spans="2:5" x14ac:dyDescent="0.25">
      <c r="B25" s="53">
        <v>20</v>
      </c>
      <c r="C25" s="97" t="s">
        <v>982</v>
      </c>
      <c r="D25" s="480">
        <v>0</v>
      </c>
      <c r="E25" s="480">
        <v>0</v>
      </c>
    </row>
    <row r="27" spans="2:5" x14ac:dyDescent="0.25">
      <c r="E27" s="525"/>
    </row>
    <row r="28" spans="2:5" x14ac:dyDescent="0.25">
      <c r="E28" s="525"/>
    </row>
    <row r="29" spans="2:5" x14ac:dyDescent="0.25">
      <c r="E29" s="525"/>
    </row>
    <row r="30" spans="2:5" x14ac:dyDescent="0.25">
      <c r="E30" s="525"/>
    </row>
  </sheetData>
  <mergeCells count="1">
    <mergeCell ref="B2:E2"/>
  </mergeCells>
  <pageMargins left="0.70866141732283472" right="0.70866141732283472" top="0.74803149606299213" bottom="0.74803149606299213" header="0.31496062992125984" footer="0.31496062992125984"/>
  <pageSetup paperSize="9" scale="84"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77E98-94AB-412F-9DA1-DF1F1432BCAD}">
  <sheetPr codeName="Ark46">
    <tabColor rgb="FF00A976"/>
    <pageSetUpPr fitToPage="1"/>
  </sheetPr>
  <dimension ref="B2:S20"/>
  <sheetViews>
    <sheetView zoomScale="70" zoomScaleNormal="70" workbookViewId="0"/>
  </sheetViews>
  <sheetFormatPr defaultColWidth="8" defaultRowHeight="15" x14ac:dyDescent="0.25"/>
  <cols>
    <col min="1" max="1" width="3.125" style="109" customWidth="1"/>
    <col min="2" max="2" width="18.75" style="109" bestFit="1" customWidth="1"/>
    <col min="3" max="3" width="21.5" style="109" bestFit="1" customWidth="1"/>
    <col min="4" max="4" width="2.375" style="109" bestFit="1" customWidth="1"/>
    <col min="5" max="5" width="12.375" style="109" bestFit="1" customWidth="1"/>
    <col min="6" max="6" width="2.375" style="109" bestFit="1" customWidth="1"/>
    <col min="7" max="7" width="12.375" style="109" bestFit="1" customWidth="1"/>
    <col min="8" max="8" width="2.375" style="109" bestFit="1" customWidth="1"/>
    <col min="9" max="9" width="12.375" style="109" bestFit="1" customWidth="1"/>
    <col min="10" max="10" width="9.25" style="109" bestFit="1" customWidth="1"/>
    <col min="11" max="11" width="4.875" style="109" bestFit="1" customWidth="1"/>
    <col min="12" max="13" width="9" style="109" bestFit="1" customWidth="1"/>
    <col min="14" max="14" width="9.25" style="109" bestFit="1" customWidth="1"/>
    <col min="15" max="15" width="9.5" style="109" bestFit="1" customWidth="1"/>
    <col min="16" max="16" width="12.625" style="109" bestFit="1" customWidth="1"/>
    <col min="17" max="17" width="9" style="109" bestFit="1" customWidth="1"/>
    <col min="18" max="18" width="12.625" style="109" bestFit="1" customWidth="1"/>
    <col min="19" max="16384" width="8" style="109"/>
  </cols>
  <sheetData>
    <row r="2" spans="2:19" ht="20.25" x14ac:dyDescent="0.25">
      <c r="B2" s="1073" t="s">
        <v>44</v>
      </c>
      <c r="C2" s="1073"/>
      <c r="D2" s="1073"/>
      <c r="E2" s="1073"/>
      <c r="F2" s="1073"/>
      <c r="G2" s="1073"/>
      <c r="H2" s="1073"/>
      <c r="I2" s="1073"/>
      <c r="J2" s="1073"/>
      <c r="K2" s="1073"/>
      <c r="L2" s="1073"/>
      <c r="M2" s="1073"/>
      <c r="N2" s="1073"/>
      <c r="O2" s="1073"/>
      <c r="P2" s="1073"/>
      <c r="Q2" s="1073"/>
      <c r="R2" s="1073"/>
    </row>
    <row r="4" spans="2:19" x14ac:dyDescent="0.25">
      <c r="B4" s="301" t="s">
        <v>54</v>
      </c>
      <c r="C4" s="302"/>
      <c r="D4" s="86" t="s">
        <v>55</v>
      </c>
      <c r="E4" s="86" t="s">
        <v>56</v>
      </c>
      <c r="F4" s="86" t="s">
        <v>57</v>
      </c>
      <c r="G4" s="86" t="s">
        <v>58</v>
      </c>
      <c r="H4" s="86" t="s">
        <v>59</v>
      </c>
      <c r="I4" s="86" t="s">
        <v>206</v>
      </c>
      <c r="J4" s="86" t="s">
        <v>230</v>
      </c>
      <c r="K4" s="86" t="s">
        <v>288</v>
      </c>
      <c r="L4" s="86" t="s">
        <v>432</v>
      </c>
      <c r="M4" s="86" t="s">
        <v>433</v>
      </c>
      <c r="N4" s="86" t="s">
        <v>434</v>
      </c>
      <c r="O4" s="86" t="s">
        <v>435</v>
      </c>
      <c r="P4" s="86" t="s">
        <v>436</v>
      </c>
      <c r="Q4" s="86" t="s">
        <v>437</v>
      </c>
      <c r="R4" s="86" t="s">
        <v>438</v>
      </c>
    </row>
    <row r="5" spans="2:19" x14ac:dyDescent="0.25">
      <c r="B5" s="169"/>
      <c r="C5" s="302"/>
      <c r="D5" s="1100" t="s">
        <v>985</v>
      </c>
      <c r="E5" s="1100"/>
      <c r="F5" s="1100"/>
      <c r="G5" s="1100"/>
      <c r="H5" s="1100"/>
      <c r="I5" s="1100"/>
      <c r="J5" s="1100"/>
      <c r="K5" s="1100" t="s">
        <v>986</v>
      </c>
      <c r="L5" s="1100"/>
      <c r="M5" s="1100"/>
      <c r="N5" s="1100"/>
      <c r="O5" s="1100" t="s">
        <v>987</v>
      </c>
      <c r="P5" s="1100"/>
      <c r="Q5" s="1100"/>
      <c r="R5" s="1100"/>
    </row>
    <row r="6" spans="2:19" x14ac:dyDescent="0.25">
      <c r="B6" s="169"/>
      <c r="C6" s="302"/>
      <c r="D6" s="1129" t="s">
        <v>988</v>
      </c>
      <c r="E6" s="1130"/>
      <c r="F6" s="1130"/>
      <c r="G6" s="1106"/>
      <c r="H6" s="1099" t="s">
        <v>989</v>
      </c>
      <c r="I6" s="1100"/>
      <c r="J6" s="657" t="s">
        <v>990</v>
      </c>
      <c r="K6" s="1100" t="s">
        <v>988</v>
      </c>
      <c r="L6" s="1100"/>
      <c r="M6" s="1099" t="s">
        <v>989</v>
      </c>
      <c r="N6" s="657" t="s">
        <v>990</v>
      </c>
      <c r="O6" s="1100" t="s">
        <v>988</v>
      </c>
      <c r="P6" s="1100"/>
      <c r="Q6" s="1099" t="s">
        <v>989</v>
      </c>
      <c r="R6" s="657" t="s">
        <v>990</v>
      </c>
    </row>
    <row r="7" spans="2:19" x14ac:dyDescent="0.25">
      <c r="B7" s="169"/>
      <c r="C7" s="302"/>
      <c r="D7" s="1187" t="s">
        <v>991</v>
      </c>
      <c r="E7" s="1106"/>
      <c r="F7" s="1187" t="s">
        <v>992</v>
      </c>
      <c r="G7" s="1106"/>
      <c r="H7" s="1186"/>
      <c r="I7" s="1099" t="s">
        <v>993</v>
      </c>
      <c r="J7" s="1186"/>
      <c r="K7" s="1099" t="s">
        <v>991</v>
      </c>
      <c r="L7" s="1099" t="s">
        <v>992</v>
      </c>
      <c r="M7" s="1186"/>
      <c r="N7" s="1186"/>
      <c r="O7" s="1099" t="s">
        <v>991</v>
      </c>
      <c r="P7" s="1099" t="s">
        <v>992</v>
      </c>
      <c r="Q7" s="1186"/>
      <c r="R7" s="1186"/>
    </row>
    <row r="8" spans="2:19" x14ac:dyDescent="0.25">
      <c r="B8" s="303"/>
      <c r="C8" s="291"/>
      <c r="D8" s="304"/>
      <c r="E8" s="86" t="s">
        <v>993</v>
      </c>
      <c r="F8" s="304"/>
      <c r="G8" s="86" t="s">
        <v>993</v>
      </c>
      <c r="H8" s="1185"/>
      <c r="I8" s="1185"/>
      <c r="J8" s="1185"/>
      <c r="K8" s="1185"/>
      <c r="L8" s="1185"/>
      <c r="M8" s="1185"/>
      <c r="N8" s="1185"/>
      <c r="O8" s="1185"/>
      <c r="P8" s="1185"/>
      <c r="Q8" s="1185"/>
      <c r="R8" s="1185"/>
    </row>
    <row r="9" spans="2:19" x14ac:dyDescent="0.25">
      <c r="B9" s="305">
        <v>1</v>
      </c>
      <c r="C9" s="306" t="s">
        <v>994</v>
      </c>
      <c r="D9" s="504"/>
      <c r="E9" s="503"/>
      <c r="F9" s="503"/>
      <c r="G9" s="503"/>
      <c r="H9" s="503"/>
      <c r="I9" s="503"/>
      <c r="J9" s="503"/>
      <c r="K9" s="503"/>
      <c r="L9" s="503"/>
      <c r="M9" s="503"/>
      <c r="N9" s="503"/>
      <c r="O9" s="486">
        <v>28.362194119175648</v>
      </c>
      <c r="P9" s="486">
        <v>6625.6460278122267</v>
      </c>
      <c r="Q9" s="486"/>
      <c r="R9" s="486">
        <f>O9+P9</f>
        <v>6654.0082219314027</v>
      </c>
      <c r="S9" s="270"/>
    </row>
    <row r="10" spans="2:19" x14ac:dyDescent="0.25">
      <c r="B10" s="305">
        <v>2</v>
      </c>
      <c r="C10" s="716" t="s">
        <v>995</v>
      </c>
      <c r="D10" s="504"/>
      <c r="E10" s="503"/>
      <c r="F10" s="503"/>
      <c r="G10" s="503"/>
      <c r="H10" s="503"/>
      <c r="I10" s="503"/>
      <c r="J10" s="503"/>
      <c r="K10" s="503"/>
      <c r="L10" s="503"/>
      <c r="M10" s="503"/>
      <c r="N10" s="503"/>
      <c r="O10" s="486">
        <v>28.362194119175648</v>
      </c>
      <c r="P10" s="486">
        <v>146.21206966491854</v>
      </c>
      <c r="Q10" s="486"/>
      <c r="R10" s="486">
        <f t="shared" ref="R10:R16" si="0">O10+P10</f>
        <v>174.5742637840942</v>
      </c>
      <c r="S10" s="270"/>
    </row>
    <row r="11" spans="2:19" x14ac:dyDescent="0.25">
      <c r="B11" s="273">
        <v>3</v>
      </c>
      <c r="C11" s="88" t="s">
        <v>996</v>
      </c>
      <c r="D11" s="501"/>
      <c r="E11" s="500"/>
      <c r="F11" s="500"/>
      <c r="G11" s="500"/>
      <c r="H11" s="500"/>
      <c r="I11" s="500"/>
      <c r="J11" s="500"/>
      <c r="K11" s="500"/>
      <c r="L11" s="500"/>
      <c r="M11" s="500"/>
      <c r="N11" s="500"/>
      <c r="O11" s="485">
        <v>28.362194119175648</v>
      </c>
      <c r="P11" s="485">
        <v>146.21206966491854</v>
      </c>
      <c r="Q11" s="485"/>
      <c r="R11" s="486">
        <f t="shared" si="0"/>
        <v>174.5742637840942</v>
      </c>
    </row>
    <row r="12" spans="2:19" x14ac:dyDescent="0.25">
      <c r="B12" s="273">
        <v>4</v>
      </c>
      <c r="C12" s="88" t="s">
        <v>997</v>
      </c>
      <c r="D12" s="501"/>
      <c r="E12" s="500"/>
      <c r="F12" s="500"/>
      <c r="G12" s="500"/>
      <c r="H12" s="500"/>
      <c r="I12" s="500"/>
      <c r="J12" s="500"/>
      <c r="K12" s="500"/>
      <c r="L12" s="500"/>
      <c r="M12" s="500"/>
      <c r="N12" s="500"/>
      <c r="O12" s="485"/>
      <c r="P12" s="485"/>
      <c r="Q12" s="485"/>
      <c r="R12" s="486"/>
    </row>
    <row r="13" spans="2:19" x14ac:dyDescent="0.25">
      <c r="B13" s="273">
        <v>5</v>
      </c>
      <c r="C13" s="88" t="s">
        <v>998</v>
      </c>
      <c r="D13" s="501"/>
      <c r="E13" s="500"/>
      <c r="F13" s="500"/>
      <c r="G13" s="500"/>
      <c r="H13" s="500"/>
      <c r="I13" s="500"/>
      <c r="J13" s="500"/>
      <c r="K13" s="500"/>
      <c r="L13" s="500"/>
      <c r="M13" s="500"/>
      <c r="N13" s="500"/>
      <c r="O13" s="485"/>
      <c r="P13" s="485"/>
      <c r="Q13" s="485"/>
      <c r="R13" s="486"/>
    </row>
    <row r="14" spans="2:19" x14ac:dyDescent="0.25">
      <c r="B14" s="273">
        <v>6</v>
      </c>
      <c r="C14" s="88" t="s">
        <v>999</v>
      </c>
      <c r="D14" s="501"/>
      <c r="E14" s="500"/>
      <c r="F14" s="500"/>
      <c r="G14" s="500"/>
      <c r="H14" s="500"/>
      <c r="I14" s="500"/>
      <c r="J14" s="500"/>
      <c r="K14" s="500"/>
      <c r="L14" s="500"/>
      <c r="M14" s="500"/>
      <c r="N14" s="500"/>
      <c r="O14" s="485"/>
      <c r="P14" s="485"/>
      <c r="Q14" s="485"/>
      <c r="R14" s="486"/>
    </row>
    <row r="15" spans="2:19" x14ac:dyDescent="0.25">
      <c r="B15" s="305">
        <v>7</v>
      </c>
      <c r="C15" s="307" t="s">
        <v>1000</v>
      </c>
      <c r="D15" s="504"/>
      <c r="E15" s="503"/>
      <c r="F15" s="503"/>
      <c r="G15" s="503"/>
      <c r="H15" s="503"/>
      <c r="I15" s="503"/>
      <c r="J15" s="503"/>
      <c r="K15" s="503"/>
      <c r="L15" s="503"/>
      <c r="M15" s="503"/>
      <c r="N15" s="503"/>
      <c r="O15" s="485">
        <v>0</v>
      </c>
      <c r="P15" s="486">
        <v>6479.4339581473077</v>
      </c>
      <c r="Q15" s="486"/>
      <c r="R15" s="486">
        <f t="shared" si="0"/>
        <v>6479.4339581473077</v>
      </c>
    </row>
    <row r="16" spans="2:19" x14ac:dyDescent="0.25">
      <c r="B16" s="273">
        <v>8</v>
      </c>
      <c r="C16" s="88" t="s">
        <v>1001</v>
      </c>
      <c r="D16" s="501"/>
      <c r="E16" s="500"/>
      <c r="F16" s="500"/>
      <c r="G16" s="500"/>
      <c r="H16" s="500"/>
      <c r="I16" s="500"/>
      <c r="J16" s="500"/>
      <c r="K16" s="500"/>
      <c r="L16" s="500"/>
      <c r="M16" s="500"/>
      <c r="N16" s="500"/>
      <c r="O16" s="485">
        <v>0</v>
      </c>
      <c r="P16" s="485">
        <v>6479.4339581473077</v>
      </c>
      <c r="Q16" s="485"/>
      <c r="R16" s="486">
        <f t="shared" si="0"/>
        <v>6479.4339581473077</v>
      </c>
    </row>
    <row r="17" spans="2:18" x14ac:dyDescent="0.25">
      <c r="B17" s="273">
        <v>9</v>
      </c>
      <c r="C17" s="88" t="s">
        <v>1002</v>
      </c>
      <c r="D17" s="501"/>
      <c r="E17" s="500"/>
      <c r="F17" s="500"/>
      <c r="G17" s="500"/>
      <c r="H17" s="500"/>
      <c r="I17" s="500"/>
      <c r="J17" s="500"/>
      <c r="K17" s="500"/>
      <c r="L17" s="500"/>
      <c r="M17" s="500"/>
      <c r="N17" s="500"/>
      <c r="O17" s="435"/>
      <c r="P17" s="435"/>
      <c r="Q17" s="435"/>
      <c r="R17" s="486"/>
    </row>
    <row r="18" spans="2:18" x14ac:dyDescent="0.25">
      <c r="B18" s="273">
        <v>10</v>
      </c>
      <c r="C18" s="88" t="s">
        <v>1003</v>
      </c>
      <c r="D18" s="501"/>
      <c r="E18" s="500"/>
      <c r="F18" s="500"/>
      <c r="G18" s="500"/>
      <c r="H18" s="500"/>
      <c r="I18" s="500"/>
      <c r="J18" s="500"/>
      <c r="K18" s="500"/>
      <c r="L18" s="500"/>
      <c r="M18" s="500"/>
      <c r="N18" s="500"/>
      <c r="O18" s="435"/>
      <c r="P18" s="435"/>
      <c r="Q18" s="435"/>
      <c r="R18" s="486"/>
    </row>
    <row r="19" spans="2:18" x14ac:dyDescent="0.25">
      <c r="B19" s="273">
        <v>11</v>
      </c>
      <c r="C19" s="88" t="s">
        <v>1004</v>
      </c>
      <c r="D19" s="501"/>
      <c r="E19" s="500"/>
      <c r="F19" s="500"/>
      <c r="G19" s="500"/>
      <c r="H19" s="500"/>
      <c r="I19" s="500"/>
      <c r="J19" s="500"/>
      <c r="K19" s="500"/>
      <c r="L19" s="500"/>
      <c r="M19" s="500"/>
      <c r="N19" s="500"/>
      <c r="O19" s="435"/>
      <c r="P19" s="435"/>
      <c r="Q19" s="435"/>
      <c r="R19" s="486"/>
    </row>
    <row r="20" spans="2:18" x14ac:dyDescent="0.25">
      <c r="B20" s="273">
        <v>12</v>
      </c>
      <c r="C20" s="88" t="s">
        <v>999</v>
      </c>
      <c r="D20" s="501"/>
      <c r="E20" s="500"/>
      <c r="F20" s="500"/>
      <c r="G20" s="500"/>
      <c r="H20" s="500"/>
      <c r="I20" s="500"/>
      <c r="J20" s="500"/>
      <c r="K20" s="500"/>
      <c r="L20" s="500"/>
      <c r="M20" s="500"/>
      <c r="N20" s="500"/>
      <c r="O20" s="435"/>
      <c r="P20" s="435"/>
      <c r="Q20" s="435"/>
      <c r="R20" s="486"/>
    </row>
  </sheetData>
  <mergeCells count="21">
    <mergeCell ref="K7:K8"/>
    <mergeCell ref="B2:R2"/>
    <mergeCell ref="D5:J5"/>
    <mergeCell ref="K5:N5"/>
    <mergeCell ref="O5:R5"/>
    <mergeCell ref="D6:G6"/>
    <mergeCell ref="H6:I6"/>
    <mergeCell ref="K6:L6"/>
    <mergeCell ref="M6:M8"/>
    <mergeCell ref="O6:P6"/>
    <mergeCell ref="Q6:Q8"/>
    <mergeCell ref="D7:E7"/>
    <mergeCell ref="F7:G7"/>
    <mergeCell ref="H7:H8"/>
    <mergeCell ref="I7:I8"/>
    <mergeCell ref="J7:J8"/>
    <mergeCell ref="L7:L8"/>
    <mergeCell ref="N7:N8"/>
    <mergeCell ref="O7:O8"/>
    <mergeCell ref="P7:P8"/>
    <mergeCell ref="R7:R8"/>
  </mergeCells>
  <pageMargins left="0.70866141732283472" right="0.70866141732283472" top="0.74803149606299213" bottom="0.74803149606299213" header="0.31496062992125984" footer="0.31496062992125984"/>
  <pageSetup paperSize="8" scale="29" orientation="landscape" cellComments="asDisplayed"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BFC9C-E8DC-4A50-8100-EFBD36DD71AE}">
  <sheetPr codeName="Ark47">
    <tabColor rgb="FF00A976"/>
    <pageSetUpPr fitToPage="1"/>
  </sheetPr>
  <dimension ref="B1:U19"/>
  <sheetViews>
    <sheetView zoomScale="55" zoomScaleNormal="55" workbookViewId="0"/>
  </sheetViews>
  <sheetFormatPr defaultColWidth="8" defaultRowHeight="15" x14ac:dyDescent="0.25"/>
  <cols>
    <col min="1" max="1" width="3.125" style="76" customWidth="1"/>
    <col min="2" max="2" width="18.125" style="76" bestFit="1" customWidth="1"/>
    <col min="3" max="4" width="12" style="76" customWidth="1"/>
    <col min="5" max="5" width="16.375" style="76" customWidth="1"/>
    <col min="6" max="6" width="15.875" style="76" customWidth="1"/>
    <col min="7" max="7" width="16.5" style="76" customWidth="1"/>
    <col min="8" max="8" width="19.625" style="76" customWidth="1"/>
    <col min="9" max="9" width="20.5" style="76" bestFit="1" customWidth="1"/>
    <col min="10" max="10" width="9.75" style="76" bestFit="1" customWidth="1"/>
    <col min="11" max="11" width="15.625" style="76" bestFit="1" customWidth="1"/>
    <col min="12" max="12" width="8.125" style="76" bestFit="1" customWidth="1"/>
    <col min="13" max="13" width="20.875" style="76" bestFit="1" customWidth="1"/>
    <col min="14" max="14" width="9.75" style="76" bestFit="1" customWidth="1"/>
    <col min="15" max="15" width="15.625" style="76" bestFit="1" customWidth="1"/>
    <col min="16" max="16" width="8.125" style="76" bestFit="1" customWidth="1"/>
    <col min="17" max="17" width="10" style="76" bestFit="1" customWidth="1"/>
    <col min="18" max="18" width="9.75" style="76" bestFit="1" customWidth="1"/>
    <col min="19" max="19" width="13" style="76" bestFit="1" customWidth="1"/>
    <col min="20" max="20" width="13.5" style="76" bestFit="1" customWidth="1"/>
    <col min="21" max="21" width="10" style="76" bestFit="1" customWidth="1"/>
    <col min="22" max="16384" width="8" style="76"/>
  </cols>
  <sheetData>
    <row r="1" spans="2:21" ht="9.9499999999999993" customHeight="1" x14ac:dyDescent="0.25"/>
    <row r="2" spans="2:21" ht="20.25" x14ac:dyDescent="0.3">
      <c r="B2" s="1061" t="s">
        <v>45</v>
      </c>
      <c r="C2" s="1061"/>
      <c r="D2" s="1061"/>
      <c r="E2" s="1061"/>
      <c r="F2" s="1061"/>
      <c r="G2" s="1061"/>
      <c r="H2" s="1061"/>
      <c r="I2" s="1061"/>
      <c r="J2" s="1061"/>
      <c r="K2" s="1061"/>
      <c r="L2" s="1061"/>
      <c r="M2" s="1061"/>
      <c r="N2" s="1061"/>
      <c r="O2" s="1061"/>
      <c r="P2" s="1061"/>
      <c r="Q2" s="1061"/>
      <c r="R2" s="1061"/>
      <c r="S2" s="1061"/>
      <c r="T2" s="1061"/>
      <c r="U2" s="1061"/>
    </row>
    <row r="4" spans="2:21" x14ac:dyDescent="0.25">
      <c r="B4" s="296" t="s">
        <v>54</v>
      </c>
      <c r="C4" s="85"/>
      <c r="D4" s="117"/>
      <c r="E4" s="209" t="s">
        <v>55</v>
      </c>
      <c r="F4" s="209" t="s">
        <v>56</v>
      </c>
      <c r="G4" s="209" t="s">
        <v>57</v>
      </c>
      <c r="H4" s="209" t="s">
        <v>58</v>
      </c>
      <c r="I4" s="209" t="s">
        <v>59</v>
      </c>
      <c r="J4" s="209" t="s">
        <v>206</v>
      </c>
      <c r="K4" s="209" t="s">
        <v>230</v>
      </c>
      <c r="L4" s="209" t="s">
        <v>288</v>
      </c>
      <c r="M4" s="209" t="s">
        <v>432</v>
      </c>
      <c r="N4" s="209" t="s">
        <v>433</v>
      </c>
      <c r="O4" s="209" t="s">
        <v>434</v>
      </c>
      <c r="P4" s="209" t="s">
        <v>435</v>
      </c>
      <c r="Q4" s="209" t="s">
        <v>436</v>
      </c>
      <c r="R4" s="209" t="s">
        <v>437</v>
      </c>
      <c r="S4" s="209" t="s">
        <v>438</v>
      </c>
      <c r="T4" s="209" t="s">
        <v>1005</v>
      </c>
      <c r="U4" s="209" t="s">
        <v>1006</v>
      </c>
    </row>
    <row r="5" spans="2:21" ht="15" customHeight="1" x14ac:dyDescent="0.25">
      <c r="B5" s="85"/>
      <c r="C5" s="85"/>
      <c r="D5" s="117"/>
      <c r="E5" s="1191" t="s">
        <v>1007</v>
      </c>
      <c r="F5" s="1192"/>
      <c r="G5" s="1192"/>
      <c r="H5" s="1192"/>
      <c r="I5" s="1192"/>
      <c r="J5" s="1192" t="s">
        <v>1008</v>
      </c>
      <c r="K5" s="1192"/>
      <c r="L5" s="1192"/>
      <c r="M5" s="1192"/>
      <c r="N5" s="1192" t="s">
        <v>1009</v>
      </c>
      <c r="O5" s="1192"/>
      <c r="P5" s="1192"/>
      <c r="Q5" s="1192"/>
      <c r="R5" s="1192" t="s">
        <v>1010</v>
      </c>
      <c r="S5" s="1192"/>
      <c r="T5" s="1192"/>
      <c r="U5" s="1192"/>
    </row>
    <row r="6" spans="2:21" s="109" customFormat="1" ht="30" x14ac:dyDescent="0.25">
      <c r="B6" s="308"/>
      <c r="C6" s="308"/>
      <c r="D6" s="120"/>
      <c r="E6" s="656" t="s">
        <v>1011</v>
      </c>
      <c r="F6" s="656" t="s">
        <v>1012</v>
      </c>
      <c r="G6" s="656" t="s">
        <v>1013</v>
      </c>
      <c r="H6" s="656" t="s">
        <v>1014</v>
      </c>
      <c r="I6" s="656" t="s">
        <v>1015</v>
      </c>
      <c r="J6" s="656" t="s">
        <v>1016</v>
      </c>
      <c r="K6" s="656" t="s">
        <v>1017</v>
      </c>
      <c r="L6" s="656" t="s">
        <v>1018</v>
      </c>
      <c r="M6" s="717" t="s">
        <v>1019</v>
      </c>
      <c r="N6" s="656" t="s">
        <v>1016</v>
      </c>
      <c r="O6" s="656" t="s">
        <v>1017</v>
      </c>
      <c r="P6" s="656" t="s">
        <v>1018</v>
      </c>
      <c r="Q6" s="717" t="s">
        <v>1020</v>
      </c>
      <c r="R6" s="656" t="s">
        <v>1016</v>
      </c>
      <c r="S6" s="656" t="s">
        <v>1017</v>
      </c>
      <c r="T6" s="656" t="s">
        <v>1018</v>
      </c>
      <c r="U6" s="717" t="s">
        <v>1020</v>
      </c>
    </row>
    <row r="7" spans="2:21" s="103" customFormat="1" x14ac:dyDescent="0.25">
      <c r="B7" s="75">
        <v>1</v>
      </c>
      <c r="C7" s="1190" t="s">
        <v>994</v>
      </c>
      <c r="D7" s="1190"/>
      <c r="E7" s="484">
        <v>6625.4200459999993</v>
      </c>
      <c r="F7" s="484">
        <v>28.588175</v>
      </c>
      <c r="G7" s="484">
        <v>0</v>
      </c>
      <c r="H7" s="484">
        <v>0</v>
      </c>
      <c r="I7" s="484">
        <v>0</v>
      </c>
      <c r="J7" s="484"/>
      <c r="K7" s="484">
        <v>6654.008221</v>
      </c>
      <c r="L7" s="484"/>
      <c r="M7" s="484"/>
      <c r="N7" s="484"/>
      <c r="O7" s="484">
        <v>1336.7488679999999</v>
      </c>
      <c r="P7" s="484"/>
      <c r="Q7" s="484"/>
      <c r="R7" s="484"/>
      <c r="S7" s="484"/>
      <c r="T7" s="484">
        <v>106.93990799999999</v>
      </c>
      <c r="U7" s="482"/>
    </row>
    <row r="8" spans="2:21" x14ac:dyDescent="0.25">
      <c r="B8" s="182">
        <v>2</v>
      </c>
      <c r="C8" s="1188" t="s">
        <v>1021</v>
      </c>
      <c r="D8" s="1188"/>
      <c r="E8" s="483">
        <v>6625.4200459999993</v>
      </c>
      <c r="F8" s="483">
        <v>28.588175</v>
      </c>
      <c r="G8" s="483">
        <v>0</v>
      </c>
      <c r="H8" s="483">
        <v>0</v>
      </c>
      <c r="I8" s="483">
        <v>0</v>
      </c>
      <c r="J8" s="483"/>
      <c r="K8" s="483">
        <v>6654.008221</v>
      </c>
      <c r="L8" s="483"/>
      <c r="M8" s="483"/>
      <c r="N8" s="483"/>
      <c r="O8" s="483">
        <v>1336.7488679999999</v>
      </c>
      <c r="P8" s="483"/>
      <c r="Q8" s="483"/>
      <c r="R8" s="483"/>
      <c r="S8" s="483"/>
      <c r="T8" s="483">
        <v>106.93990799999999</v>
      </c>
      <c r="U8" s="481"/>
    </row>
    <row r="9" spans="2:21" x14ac:dyDescent="0.25">
      <c r="B9" s="182">
        <v>3</v>
      </c>
      <c r="C9" s="1188" t="s">
        <v>1022</v>
      </c>
      <c r="D9" s="1188"/>
      <c r="E9" s="483">
        <v>6625.4200459999993</v>
      </c>
      <c r="F9" s="483">
        <v>28.588175</v>
      </c>
      <c r="G9" s="483">
        <v>0</v>
      </c>
      <c r="H9" s="483">
        <v>0</v>
      </c>
      <c r="I9" s="483">
        <v>0</v>
      </c>
      <c r="J9" s="483"/>
      <c r="K9" s="483">
        <v>6654.008221</v>
      </c>
      <c r="L9" s="483"/>
      <c r="M9" s="483"/>
      <c r="N9" s="483"/>
      <c r="O9" s="483">
        <v>1336.7488679999999</v>
      </c>
      <c r="P9" s="483"/>
      <c r="Q9" s="483"/>
      <c r="R9" s="483"/>
      <c r="S9" s="483"/>
      <c r="T9" s="483">
        <v>106.93990799999999</v>
      </c>
      <c r="U9" s="481"/>
    </row>
    <row r="10" spans="2:21" x14ac:dyDescent="0.25">
      <c r="B10" s="182">
        <v>4</v>
      </c>
      <c r="C10" s="1188" t="s">
        <v>1023</v>
      </c>
      <c r="D10" s="1188"/>
      <c r="E10" s="483">
        <v>145.986088</v>
      </c>
      <c r="F10" s="483">
        <v>28.588175</v>
      </c>
      <c r="G10" s="483">
        <v>0</v>
      </c>
      <c r="H10" s="483">
        <v>0</v>
      </c>
      <c r="I10" s="483">
        <v>0</v>
      </c>
      <c r="J10" s="483"/>
      <c r="K10" s="483">
        <v>174.574263</v>
      </c>
      <c r="L10" s="483"/>
      <c r="M10" s="483"/>
      <c r="N10" s="483"/>
      <c r="O10" s="483">
        <v>40.862076999999999</v>
      </c>
      <c r="P10" s="483"/>
      <c r="Q10" s="483"/>
      <c r="R10" s="483"/>
      <c r="S10" s="483"/>
      <c r="T10" s="483">
        <v>3.2689649999999997</v>
      </c>
      <c r="U10" s="481"/>
    </row>
    <row r="11" spans="2:21" x14ac:dyDescent="0.25">
      <c r="B11" s="182">
        <v>5</v>
      </c>
      <c r="C11" s="1189" t="s">
        <v>1024</v>
      </c>
      <c r="D11" s="1189"/>
      <c r="E11" s="483">
        <v>0</v>
      </c>
      <c r="F11" s="483">
        <v>28.362193999999999</v>
      </c>
      <c r="G11" s="483">
        <v>0</v>
      </c>
      <c r="H11" s="483">
        <v>0</v>
      </c>
      <c r="I11" s="483">
        <v>0</v>
      </c>
      <c r="J11" s="483"/>
      <c r="K11" s="483">
        <v>28.362193999999999</v>
      </c>
      <c r="L11" s="483"/>
      <c r="M11" s="483"/>
      <c r="N11" s="483"/>
      <c r="O11" s="483">
        <v>11.551869</v>
      </c>
      <c r="P11" s="483"/>
      <c r="Q11" s="483"/>
      <c r="R11" s="483"/>
      <c r="S11" s="483"/>
      <c r="T11" s="483">
        <v>0.924149</v>
      </c>
      <c r="U11" s="481"/>
    </row>
    <row r="12" spans="2:21" x14ac:dyDescent="0.25">
      <c r="B12" s="182">
        <v>6</v>
      </c>
      <c r="C12" s="1188" t="s">
        <v>1025</v>
      </c>
      <c r="D12" s="1188"/>
      <c r="E12" s="483">
        <v>6479.4339579999996</v>
      </c>
      <c r="F12" s="483">
        <v>0</v>
      </c>
      <c r="G12" s="483">
        <v>0</v>
      </c>
      <c r="H12" s="483">
        <v>0</v>
      </c>
      <c r="I12" s="483">
        <v>0</v>
      </c>
      <c r="J12" s="483"/>
      <c r="K12" s="483">
        <v>6479.4339579999996</v>
      </c>
      <c r="L12" s="483"/>
      <c r="M12" s="483"/>
      <c r="N12" s="483"/>
      <c r="O12" s="483">
        <v>1295.8867909999999</v>
      </c>
      <c r="P12" s="483"/>
      <c r="Q12" s="483"/>
      <c r="R12" s="483"/>
      <c r="S12" s="483"/>
      <c r="T12" s="483">
        <v>103.67094299999999</v>
      </c>
      <c r="U12" s="481"/>
    </row>
    <row r="13" spans="2:21" x14ac:dyDescent="0.25">
      <c r="B13" s="182">
        <v>7</v>
      </c>
      <c r="C13" s="1189" t="s">
        <v>1024</v>
      </c>
      <c r="D13" s="1189"/>
      <c r="E13" s="483">
        <v>0</v>
      </c>
      <c r="F13" s="483">
        <v>0</v>
      </c>
      <c r="G13" s="483">
        <v>0</v>
      </c>
      <c r="H13" s="483">
        <v>0</v>
      </c>
      <c r="I13" s="483">
        <v>0</v>
      </c>
      <c r="J13" s="483"/>
      <c r="K13" s="483">
        <v>0</v>
      </c>
      <c r="L13" s="483"/>
      <c r="M13" s="483"/>
      <c r="N13" s="483"/>
      <c r="O13" s="483">
        <v>0</v>
      </c>
      <c r="P13" s="483"/>
      <c r="Q13" s="483"/>
      <c r="R13" s="483"/>
      <c r="S13" s="483"/>
      <c r="T13" s="483">
        <v>0</v>
      </c>
      <c r="U13" s="481"/>
    </row>
    <row r="14" spans="2:21" x14ac:dyDescent="0.25">
      <c r="B14" s="182">
        <v>8</v>
      </c>
      <c r="C14" s="1188" t="s">
        <v>1026</v>
      </c>
      <c r="D14" s="1188"/>
      <c r="E14" s="481"/>
      <c r="F14" s="481"/>
      <c r="G14" s="481"/>
      <c r="H14" s="481"/>
      <c r="I14" s="481"/>
      <c r="J14" s="481"/>
      <c r="K14" s="481"/>
      <c r="L14" s="481"/>
      <c r="M14" s="481"/>
      <c r="N14" s="481"/>
      <c r="O14" s="481"/>
      <c r="P14" s="481"/>
      <c r="Q14" s="481"/>
      <c r="R14" s="481"/>
      <c r="S14" s="481"/>
      <c r="T14" s="481"/>
      <c r="U14" s="481"/>
    </row>
    <row r="15" spans="2:21" x14ac:dyDescent="0.25">
      <c r="B15" s="182">
        <v>9</v>
      </c>
      <c r="C15" s="1188" t="s">
        <v>1027</v>
      </c>
      <c r="D15" s="1188"/>
      <c r="E15" s="481"/>
      <c r="F15" s="481"/>
      <c r="G15" s="481"/>
      <c r="H15" s="481"/>
      <c r="I15" s="481"/>
      <c r="J15" s="481"/>
      <c r="K15" s="481"/>
      <c r="L15" s="481"/>
      <c r="M15" s="481"/>
      <c r="N15" s="481"/>
      <c r="O15" s="481"/>
      <c r="P15" s="481"/>
      <c r="Q15" s="481"/>
      <c r="R15" s="481"/>
      <c r="S15" s="481"/>
      <c r="T15" s="481"/>
      <c r="U15" s="481"/>
    </row>
    <row r="16" spans="2:21" x14ac:dyDescent="0.25">
      <c r="B16" s="182">
        <v>10</v>
      </c>
      <c r="C16" s="1188" t="s">
        <v>1022</v>
      </c>
      <c r="D16" s="1188"/>
      <c r="E16" s="481"/>
      <c r="F16" s="481"/>
      <c r="G16" s="481"/>
      <c r="H16" s="481"/>
      <c r="I16" s="481"/>
      <c r="J16" s="481"/>
      <c r="K16" s="481"/>
      <c r="L16" s="481"/>
      <c r="M16" s="481"/>
      <c r="N16" s="481"/>
      <c r="O16" s="481"/>
      <c r="P16" s="481"/>
      <c r="Q16" s="481"/>
      <c r="R16" s="481"/>
      <c r="S16" s="481"/>
      <c r="T16" s="481"/>
      <c r="U16" s="481"/>
    </row>
    <row r="17" spans="2:21" x14ac:dyDescent="0.25">
      <c r="B17" s="182">
        <v>11</v>
      </c>
      <c r="C17" s="1188" t="s">
        <v>1023</v>
      </c>
      <c r="D17" s="1188"/>
      <c r="E17" s="481"/>
      <c r="F17" s="481"/>
      <c r="G17" s="481"/>
      <c r="H17" s="481"/>
      <c r="I17" s="481"/>
      <c r="J17" s="481"/>
      <c r="K17" s="481"/>
      <c r="L17" s="481"/>
      <c r="M17" s="481"/>
      <c r="N17" s="481"/>
      <c r="O17" s="481"/>
      <c r="P17" s="481"/>
      <c r="Q17" s="481"/>
      <c r="R17" s="481"/>
      <c r="S17" s="481"/>
      <c r="T17" s="481"/>
      <c r="U17" s="481"/>
    </row>
    <row r="18" spans="2:21" x14ac:dyDescent="0.25">
      <c r="B18" s="182">
        <v>12</v>
      </c>
      <c r="C18" s="1188" t="s">
        <v>1025</v>
      </c>
      <c r="D18" s="1188"/>
      <c r="E18" s="481"/>
      <c r="F18" s="481"/>
      <c r="G18" s="481"/>
      <c r="H18" s="481"/>
      <c r="I18" s="481"/>
      <c r="J18" s="481"/>
      <c r="K18" s="481"/>
      <c r="L18" s="481"/>
      <c r="M18" s="481"/>
      <c r="N18" s="481"/>
      <c r="O18" s="481"/>
      <c r="P18" s="481"/>
      <c r="Q18" s="481"/>
      <c r="R18" s="481"/>
      <c r="S18" s="481"/>
      <c r="T18" s="481"/>
      <c r="U18" s="481"/>
    </row>
    <row r="19" spans="2:21" x14ac:dyDescent="0.25">
      <c r="B19" s="182">
        <v>13</v>
      </c>
      <c r="C19" s="1188" t="s">
        <v>1026</v>
      </c>
      <c r="D19" s="1188"/>
      <c r="E19" s="481"/>
      <c r="F19" s="481"/>
      <c r="G19" s="481"/>
      <c r="H19" s="481"/>
      <c r="I19" s="481"/>
      <c r="J19" s="481"/>
      <c r="K19" s="481"/>
      <c r="L19" s="481"/>
      <c r="M19" s="481"/>
      <c r="N19" s="481"/>
      <c r="O19" s="481"/>
      <c r="P19" s="481"/>
      <c r="Q19" s="481"/>
      <c r="R19" s="481"/>
      <c r="S19" s="481"/>
      <c r="T19" s="481"/>
      <c r="U19" s="481"/>
    </row>
  </sheetData>
  <mergeCells count="18">
    <mergeCell ref="C7:D7"/>
    <mergeCell ref="B2:U2"/>
    <mergeCell ref="E5:I5"/>
    <mergeCell ref="J5:M5"/>
    <mergeCell ref="N5:Q5"/>
    <mergeCell ref="R5:U5"/>
    <mergeCell ref="C19:D19"/>
    <mergeCell ref="C8:D8"/>
    <mergeCell ref="C9:D9"/>
    <mergeCell ref="C10:D10"/>
    <mergeCell ref="C11:D11"/>
    <mergeCell ref="C12:D12"/>
    <mergeCell ref="C13:D13"/>
    <mergeCell ref="C14:D14"/>
    <mergeCell ref="C15:D15"/>
    <mergeCell ref="C16:D16"/>
    <mergeCell ref="C17:D17"/>
    <mergeCell ref="C18:D18"/>
  </mergeCells>
  <pageMargins left="0.70866141732283472" right="0.70866141732283472" top="0.74803149606299213" bottom="0.74803149606299213" header="0.31496062992125984" footer="0.31496062992125984"/>
  <pageSetup paperSize="8" scale="29" orientation="landscape" cellComments="asDisplayed"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8929-9A77-482D-9F7F-76D21F3139ED}">
  <sheetPr codeName="Ark48">
    <tabColor rgb="FF00A976"/>
    <pageSetUpPr fitToPage="1"/>
  </sheetPr>
  <dimension ref="B2:D21"/>
  <sheetViews>
    <sheetView zoomScale="70" zoomScaleNormal="70" workbookViewId="0"/>
  </sheetViews>
  <sheetFormatPr defaultColWidth="10" defaultRowHeight="15" x14ac:dyDescent="0.25"/>
  <cols>
    <col min="1" max="1" width="3.125" style="76" customWidth="1"/>
    <col min="2" max="2" width="8" style="76" customWidth="1"/>
    <col min="3" max="3" width="36.5" style="76" customWidth="1"/>
    <col min="4" max="4" width="31.625" style="76" customWidth="1"/>
    <col min="5" max="5" width="13.375" style="76" customWidth="1"/>
    <col min="6" max="16384" width="10" style="76"/>
  </cols>
  <sheetData>
    <row r="2" spans="2:4" ht="42.75" customHeight="1" x14ac:dyDescent="0.25">
      <c r="B2" s="1105" t="s">
        <v>47</v>
      </c>
      <c r="C2" s="1105"/>
      <c r="D2" s="1105"/>
    </row>
    <row r="3" spans="2:4" ht="20.25" x14ac:dyDescent="0.25">
      <c r="B3" s="309"/>
    </row>
    <row r="4" spans="2:4" x14ac:dyDescent="0.25">
      <c r="B4" s="296" t="s">
        <v>54</v>
      </c>
      <c r="C4" s="85"/>
      <c r="D4" s="86" t="s">
        <v>55</v>
      </c>
    </row>
    <row r="5" spans="2:4" x14ac:dyDescent="0.25">
      <c r="B5" s="310"/>
      <c r="C5" s="105"/>
      <c r="D5" s="64" t="s">
        <v>1028</v>
      </c>
    </row>
    <row r="6" spans="2:4" x14ac:dyDescent="0.25">
      <c r="B6" s="106" t="s">
        <v>351</v>
      </c>
      <c r="C6" s="171" t="s">
        <v>1029</v>
      </c>
      <c r="D6" s="406"/>
    </row>
    <row r="7" spans="2:4" x14ac:dyDescent="0.25">
      <c r="B7" s="106">
        <v>1</v>
      </c>
      <c r="C7" s="90" t="s">
        <v>1030</v>
      </c>
      <c r="D7" s="480">
        <v>3325.2907411249998</v>
      </c>
    </row>
    <row r="8" spans="2:4" x14ac:dyDescent="0.25">
      <c r="B8" s="106">
        <v>2</v>
      </c>
      <c r="C8" s="90" t="s">
        <v>1031</v>
      </c>
      <c r="D8" s="480">
        <v>1095.06899825</v>
      </c>
    </row>
    <row r="9" spans="2:4" x14ac:dyDescent="0.25">
      <c r="B9" s="106">
        <v>3</v>
      </c>
      <c r="C9" s="90" t="s">
        <v>1032</v>
      </c>
      <c r="D9" s="479">
        <v>8.1076475000000006</v>
      </c>
    </row>
    <row r="10" spans="2:4" x14ac:dyDescent="0.25">
      <c r="B10" s="106">
        <v>4</v>
      </c>
      <c r="C10" s="90" t="s">
        <v>1033</v>
      </c>
      <c r="D10" s="480">
        <v>399.51849299999998</v>
      </c>
    </row>
    <row r="11" spans="2:4" ht="30" x14ac:dyDescent="0.25">
      <c r="B11" s="106">
        <v>5</v>
      </c>
      <c r="C11" s="97" t="s">
        <v>1034</v>
      </c>
      <c r="D11" s="478">
        <v>6931.3972113749996</v>
      </c>
    </row>
    <row r="12" spans="2:4" ht="45" x14ac:dyDescent="0.25">
      <c r="B12" s="106">
        <v>6</v>
      </c>
      <c r="C12" s="90" t="s">
        <v>1035</v>
      </c>
      <c r="D12" s="479">
        <v>0</v>
      </c>
    </row>
    <row r="13" spans="2:4" ht="45" x14ac:dyDescent="0.25">
      <c r="B13" s="106">
        <v>7</v>
      </c>
      <c r="C13" s="90" t="s">
        <v>1036</v>
      </c>
      <c r="D13" s="480">
        <v>0</v>
      </c>
    </row>
    <row r="14" spans="2:4" x14ac:dyDescent="0.25">
      <c r="B14" s="106" t="s">
        <v>351</v>
      </c>
      <c r="C14" s="171" t="s">
        <v>1037</v>
      </c>
      <c r="D14" s="477"/>
    </row>
    <row r="15" spans="2:4" x14ac:dyDescent="0.25">
      <c r="B15" s="106">
        <v>8</v>
      </c>
      <c r="C15" s="90" t="s">
        <v>1038</v>
      </c>
      <c r="D15" s="476">
        <v>1883.7191648750002</v>
      </c>
    </row>
    <row r="16" spans="2:4" ht="45" x14ac:dyDescent="0.25">
      <c r="B16" s="389">
        <v>9</v>
      </c>
      <c r="C16" s="90" t="s">
        <v>1039</v>
      </c>
      <c r="D16" s="475">
        <v>0</v>
      </c>
    </row>
    <row r="17" spans="2:4" x14ac:dyDescent="0.25">
      <c r="B17" s="380">
        <v>10</v>
      </c>
      <c r="C17" s="89" t="s">
        <v>1040</v>
      </c>
      <c r="D17" s="474">
        <v>0</v>
      </c>
    </row>
    <row r="18" spans="2:4" x14ac:dyDescent="0.25">
      <c r="B18" s="380"/>
      <c r="C18" s="394" t="s">
        <v>1041</v>
      </c>
      <c r="D18" s="473"/>
    </row>
    <row r="19" spans="2:4" x14ac:dyDescent="0.25">
      <c r="B19" s="380" t="s">
        <v>98</v>
      </c>
      <c r="C19" s="89" t="s">
        <v>1042</v>
      </c>
      <c r="D19" s="472">
        <v>37.546091249999996</v>
      </c>
    </row>
    <row r="20" spans="2:4" x14ac:dyDescent="0.25">
      <c r="B20" s="380" t="s">
        <v>1043</v>
      </c>
      <c r="C20" s="89" t="s">
        <v>1044</v>
      </c>
      <c r="D20" s="472">
        <v>0</v>
      </c>
    </row>
    <row r="21" spans="2:4" x14ac:dyDescent="0.25">
      <c r="B21" s="380">
        <v>12</v>
      </c>
      <c r="C21" s="394" t="s">
        <v>1045</v>
      </c>
      <c r="D21" s="472">
        <v>13680.648347374998</v>
      </c>
    </row>
  </sheetData>
  <mergeCells count="1">
    <mergeCell ref="B2:D2"/>
  </mergeCells>
  <pageMargins left="0.70866141732283472" right="0.70866141732283472" top="0.74803149606299213" bottom="0.74803149606299213" header="0.31496062992125984" footer="0.31496062992125984"/>
  <pageSetup paperSize="9" scale="76"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9C9C4-1264-461C-995C-B28521B07BB3}">
  <sheetPr codeName="Ark54">
    <tabColor rgb="FF00A976"/>
  </sheetPr>
  <dimension ref="B2:I12"/>
  <sheetViews>
    <sheetView topLeftCell="A6" workbookViewId="0">
      <selection activeCell="L16" sqref="L16"/>
    </sheetView>
  </sheetViews>
  <sheetFormatPr defaultColWidth="8" defaultRowHeight="15" x14ac:dyDescent="0.25"/>
  <cols>
    <col min="1" max="1" width="3.125" style="76" customWidth="1"/>
    <col min="2" max="2" width="4.25" style="76" customWidth="1"/>
    <col min="3" max="3" width="38.375" style="76" customWidth="1"/>
    <col min="4" max="7" width="19.375" style="76" customWidth="1"/>
    <col min="8" max="8" width="8" style="76"/>
    <col min="9" max="9" width="11.5" style="101" customWidth="1"/>
    <col min="10" max="16384" width="8" style="76"/>
  </cols>
  <sheetData>
    <row r="2" spans="2:7" s="311" customFormat="1" ht="20.25" x14ac:dyDescent="0.25">
      <c r="B2" s="1073" t="s">
        <v>49</v>
      </c>
      <c r="C2" s="1073"/>
      <c r="D2" s="1073"/>
      <c r="E2" s="1073"/>
      <c r="F2" s="1073"/>
      <c r="G2" s="1073"/>
    </row>
    <row r="3" spans="2:7" s="311" customFormat="1" x14ac:dyDescent="0.25">
      <c r="B3" s="76"/>
    </row>
    <row r="4" spans="2:7" x14ac:dyDescent="0.25">
      <c r="B4" s="1193" t="s">
        <v>1046</v>
      </c>
      <c r="C4" s="1194"/>
      <c r="D4" s="316" t="s">
        <v>55</v>
      </c>
      <c r="E4" s="316" t="s">
        <v>56</v>
      </c>
      <c r="F4" s="316" t="s">
        <v>57</v>
      </c>
      <c r="G4" s="316" t="s">
        <v>58</v>
      </c>
    </row>
    <row r="5" spans="2:7" x14ac:dyDescent="0.25">
      <c r="B5" s="1195"/>
      <c r="C5" s="1196"/>
      <c r="D5" s="1199" t="s">
        <v>1047</v>
      </c>
      <c r="E5" s="1200"/>
      <c r="F5" s="1199" t="s">
        <v>1048</v>
      </c>
      <c r="G5" s="1200"/>
    </row>
    <row r="6" spans="2:7" x14ac:dyDescent="0.25">
      <c r="B6" s="1197"/>
      <c r="C6" s="1198"/>
      <c r="D6" s="312" t="s">
        <v>1049</v>
      </c>
      <c r="E6" s="312" t="s">
        <v>1050</v>
      </c>
      <c r="F6" s="312" t="s">
        <v>1049</v>
      </c>
      <c r="G6" s="312" t="s">
        <v>1050</v>
      </c>
    </row>
    <row r="7" spans="2:7" x14ac:dyDescent="0.25">
      <c r="B7" s="314">
        <v>1</v>
      </c>
      <c r="C7" s="315" t="s">
        <v>1051</v>
      </c>
      <c r="D7" s="554">
        <v>2513</v>
      </c>
      <c r="E7" s="555">
        <v>1747.69</v>
      </c>
      <c r="F7" s="554">
        <v>1515</v>
      </c>
      <c r="G7" s="554">
        <v>913</v>
      </c>
    </row>
    <row r="8" spans="2:7" x14ac:dyDescent="0.25">
      <c r="B8" s="314">
        <v>2</v>
      </c>
      <c r="C8" s="313" t="s">
        <v>1052</v>
      </c>
      <c r="D8" s="554">
        <v>-3774</v>
      </c>
      <c r="E8" s="555">
        <v>-1941.13</v>
      </c>
      <c r="F8" s="76">
        <v>-1315</v>
      </c>
      <c r="G8" s="554">
        <v>-865</v>
      </c>
    </row>
    <row r="9" spans="2:7" x14ac:dyDescent="0.25">
      <c r="B9" s="314">
        <v>3</v>
      </c>
      <c r="C9" s="315" t="s">
        <v>1053</v>
      </c>
      <c r="D9" s="554">
        <v>603</v>
      </c>
      <c r="E9" s="555">
        <v>566.07000000000005</v>
      </c>
      <c r="F9" s="317"/>
      <c r="G9" s="317"/>
    </row>
    <row r="10" spans="2:7" x14ac:dyDescent="0.25">
      <c r="B10" s="314">
        <v>4</v>
      </c>
      <c r="C10" s="315" t="s">
        <v>1054</v>
      </c>
      <c r="D10" s="554">
        <v>-380</v>
      </c>
      <c r="E10" s="555">
        <v>-245.29</v>
      </c>
      <c r="F10" s="317"/>
      <c r="G10" s="317"/>
    </row>
    <row r="11" spans="2:7" x14ac:dyDescent="0.25">
      <c r="B11" s="314">
        <v>5</v>
      </c>
      <c r="C11" s="315" t="s">
        <v>1055</v>
      </c>
      <c r="D11" s="554">
        <v>1070</v>
      </c>
      <c r="E11" s="555">
        <v>646.86</v>
      </c>
      <c r="F11" s="317"/>
      <c r="G11" s="317"/>
    </row>
    <row r="12" spans="2:7" x14ac:dyDescent="0.25">
      <c r="B12" s="318">
        <v>6</v>
      </c>
      <c r="C12" s="315" t="s">
        <v>1056</v>
      </c>
      <c r="D12" s="554">
        <v>-1245</v>
      </c>
      <c r="E12" s="555">
        <v>-624.5</v>
      </c>
      <c r="F12" s="317"/>
      <c r="G12" s="317"/>
    </row>
  </sheetData>
  <mergeCells count="4">
    <mergeCell ref="B2:G2"/>
    <mergeCell ref="B4:C6"/>
    <mergeCell ref="D5:E5"/>
    <mergeCell ref="F5:G5"/>
  </mergeCells>
  <pageMargins left="0.7" right="0.7" top="0.75" bottom="0.75" header="0.3" footer="0.3"/>
  <pageSetup paperSize="9" scale="75" orientation="landscape" r:id="rId1"/>
  <headerFooter>
    <oddHeader>&amp;CEN
Annex XX</oddHeader>
    <oddFooter>&amp;C&amp;P</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AD3C2-9B03-4C89-ADB1-67937237E1DA}">
  <sheetPr>
    <tabColor rgb="FF00A976"/>
    <pageSetUpPr fitToPage="1"/>
  </sheetPr>
  <dimension ref="A1:F26"/>
  <sheetViews>
    <sheetView showGridLines="0" zoomScale="85" zoomScaleNormal="85" zoomScalePageLayoutView="110" workbookViewId="0"/>
  </sheetViews>
  <sheetFormatPr defaultColWidth="8.375" defaultRowHeight="15" x14ac:dyDescent="0.25"/>
  <cols>
    <col min="1" max="1" width="3" style="774" customWidth="1"/>
    <col min="2" max="2" width="8.375" style="774"/>
    <col min="3" max="3" width="104.875" style="775" bestFit="1" customWidth="1"/>
    <col min="4" max="4" width="107.625" style="774" customWidth="1"/>
    <col min="5" max="5" width="25.625" style="776" customWidth="1"/>
    <col min="6" max="16384" width="8.375" style="774"/>
  </cols>
  <sheetData>
    <row r="1" spans="1:6" x14ac:dyDescent="0.25">
      <c r="A1" s="773"/>
    </row>
    <row r="2" spans="1:6" ht="20.25" x14ac:dyDescent="0.3">
      <c r="B2" s="777" t="s">
        <v>1081</v>
      </c>
      <c r="C2" s="778"/>
      <c r="D2" s="778"/>
    </row>
    <row r="3" spans="1:6" x14ac:dyDescent="0.25">
      <c r="B3" s="779" t="s">
        <v>1082</v>
      </c>
      <c r="C3" s="780"/>
      <c r="D3" s="773"/>
    </row>
    <row r="4" spans="1:6" x14ac:dyDescent="0.25">
      <c r="B4" s="773"/>
      <c r="C4" s="780"/>
      <c r="D4" s="781"/>
      <c r="E4" s="782"/>
    </row>
    <row r="5" spans="1:6" ht="30" x14ac:dyDescent="0.25">
      <c r="B5" s="783" t="s">
        <v>870</v>
      </c>
      <c r="C5" s="1201" t="s">
        <v>871</v>
      </c>
      <c r="D5" s="1201"/>
      <c r="E5" s="784"/>
    </row>
    <row r="6" spans="1:6" x14ac:dyDescent="0.25">
      <c r="B6" s="785"/>
      <c r="C6" s="786" t="s">
        <v>1083</v>
      </c>
      <c r="D6" s="787"/>
      <c r="E6" s="784"/>
    </row>
    <row r="7" spans="1:6" ht="225" x14ac:dyDescent="0.25">
      <c r="B7" s="788" t="s">
        <v>154</v>
      </c>
      <c r="C7" s="789" t="s">
        <v>1084</v>
      </c>
      <c r="D7" s="790" t="s">
        <v>1085</v>
      </c>
      <c r="E7" s="784"/>
    </row>
    <row r="8" spans="1:6" ht="285" x14ac:dyDescent="0.25">
      <c r="B8" s="788" t="s">
        <v>155</v>
      </c>
      <c r="C8" s="789" t="s">
        <v>1086</v>
      </c>
      <c r="D8" s="790" t="s">
        <v>1087</v>
      </c>
      <c r="E8" s="784"/>
    </row>
    <row r="9" spans="1:6" ht="75" x14ac:dyDescent="0.25">
      <c r="B9" s="788" t="s">
        <v>876</v>
      </c>
      <c r="C9" s="789" t="s">
        <v>1088</v>
      </c>
      <c r="D9" s="791" t="s">
        <v>1089</v>
      </c>
      <c r="E9" s="774"/>
    </row>
    <row r="10" spans="1:6" ht="210" x14ac:dyDescent="0.25">
      <c r="B10" s="788" t="s">
        <v>879</v>
      </c>
      <c r="C10" s="789" t="s">
        <v>1090</v>
      </c>
      <c r="D10" s="790" t="s">
        <v>1091</v>
      </c>
      <c r="E10" s="784"/>
    </row>
    <row r="11" spans="1:6" x14ac:dyDescent="0.25">
      <c r="B11" s="792"/>
      <c r="C11" s="786" t="s">
        <v>1092</v>
      </c>
      <c r="D11" s="792"/>
      <c r="E11" s="793"/>
    </row>
    <row r="12" spans="1:6" ht="135" x14ac:dyDescent="0.25">
      <c r="B12" s="794" t="s">
        <v>882</v>
      </c>
      <c r="C12" s="789" t="s">
        <v>1093</v>
      </c>
      <c r="D12" s="790" t="s">
        <v>1094</v>
      </c>
      <c r="E12" s="784"/>
      <c r="F12" s="795"/>
    </row>
    <row r="13" spans="1:6" ht="105" x14ac:dyDescent="0.25">
      <c r="B13" s="794" t="s">
        <v>885</v>
      </c>
      <c r="C13" s="789" t="s">
        <v>1095</v>
      </c>
      <c r="D13" s="790" t="s">
        <v>1096</v>
      </c>
      <c r="E13" s="784"/>
    </row>
    <row r="14" spans="1:6" ht="90" x14ac:dyDescent="0.25">
      <c r="B14" s="788" t="s">
        <v>888</v>
      </c>
      <c r="C14" s="789" t="s">
        <v>1097</v>
      </c>
      <c r="D14" s="790" t="s">
        <v>1098</v>
      </c>
      <c r="E14" s="784"/>
    </row>
    <row r="15" spans="1:6" ht="120" x14ac:dyDescent="0.25">
      <c r="B15" s="788" t="s">
        <v>1099</v>
      </c>
      <c r="C15" s="789" t="s">
        <v>1100</v>
      </c>
      <c r="D15" s="790" t="s">
        <v>1101</v>
      </c>
      <c r="E15" s="796"/>
    </row>
    <row r="16" spans="1:6" ht="45" x14ac:dyDescent="0.25">
      <c r="B16" s="788" t="s">
        <v>1102</v>
      </c>
      <c r="C16" s="789" t="s">
        <v>1103</v>
      </c>
      <c r="D16" s="790" t="s">
        <v>1104</v>
      </c>
      <c r="E16" s="796"/>
    </row>
    <row r="17" spans="2:5" x14ac:dyDescent="0.25">
      <c r="B17" s="785"/>
      <c r="C17" s="797" t="s">
        <v>1105</v>
      </c>
      <c r="D17" s="787"/>
      <c r="E17" s="798"/>
    </row>
    <row r="18" spans="2:5" ht="105" x14ac:dyDescent="0.25">
      <c r="B18" s="788" t="s">
        <v>1106</v>
      </c>
      <c r="C18" s="789" t="s">
        <v>1107</v>
      </c>
      <c r="D18" s="790" t="s">
        <v>1108</v>
      </c>
      <c r="E18" s="796"/>
    </row>
    <row r="19" spans="2:5" ht="105" x14ac:dyDescent="0.25">
      <c r="B19" s="788" t="s">
        <v>1109</v>
      </c>
      <c r="C19" s="789" t="s">
        <v>1110</v>
      </c>
      <c r="D19" s="789" t="s">
        <v>1111</v>
      </c>
      <c r="E19" s="796"/>
    </row>
    <row r="20" spans="2:5" ht="105" x14ac:dyDescent="0.25">
      <c r="B20" s="788" t="s">
        <v>1112</v>
      </c>
      <c r="C20" s="789" t="s">
        <v>1113</v>
      </c>
      <c r="D20" s="799" t="s">
        <v>1114</v>
      </c>
      <c r="E20" s="784"/>
    </row>
    <row r="21" spans="2:5" ht="150" x14ac:dyDescent="0.25">
      <c r="B21" s="788" t="s">
        <v>1115</v>
      </c>
      <c r="C21" s="789" t="s">
        <v>1116</v>
      </c>
      <c r="D21" s="800" t="s">
        <v>1117</v>
      </c>
      <c r="E21" s="793"/>
    </row>
    <row r="22" spans="2:5" ht="60" x14ac:dyDescent="0.25">
      <c r="B22" s="788" t="s">
        <v>1118</v>
      </c>
      <c r="C22" s="789" t="s">
        <v>1119</v>
      </c>
      <c r="D22" s="790" t="s">
        <v>1120</v>
      </c>
      <c r="E22" s="796"/>
    </row>
    <row r="23" spans="2:5" ht="105" x14ac:dyDescent="0.25">
      <c r="B23" s="788" t="s">
        <v>1121</v>
      </c>
      <c r="C23" s="789" t="s">
        <v>1122</v>
      </c>
      <c r="D23" s="790" t="s">
        <v>1123</v>
      </c>
      <c r="E23" s="796"/>
    </row>
    <row r="24" spans="2:5" ht="75" x14ac:dyDescent="0.25">
      <c r="B24" s="788" t="s">
        <v>1124</v>
      </c>
      <c r="C24" s="789" t="s">
        <v>1125</v>
      </c>
      <c r="D24" s="790" t="s">
        <v>1126</v>
      </c>
      <c r="E24" s="796"/>
    </row>
    <row r="25" spans="2:5" ht="60" x14ac:dyDescent="0.25">
      <c r="B25" s="788" t="s">
        <v>1127</v>
      </c>
      <c r="C25" s="789" t="s">
        <v>1128</v>
      </c>
      <c r="D25" s="790" t="s">
        <v>1129</v>
      </c>
      <c r="E25" s="796"/>
    </row>
    <row r="26" spans="2:5" ht="165" x14ac:dyDescent="0.25">
      <c r="B26" s="788" t="s">
        <v>1130</v>
      </c>
      <c r="C26" s="789" t="s">
        <v>1131</v>
      </c>
      <c r="D26" s="790" t="s">
        <v>1132</v>
      </c>
      <c r="E26" s="796"/>
    </row>
  </sheetData>
  <mergeCells count="1">
    <mergeCell ref="C5:D5"/>
  </mergeCells>
  <pageMargins left="0.70866141732283472" right="0.70866141732283472" top="0.74803149606299213" bottom="0.74803149606299213" header="0.31496062992125984" footer="0.31496062992125984"/>
  <pageSetup paperSize="9" scale="71" orientation="landscape" r:id="rId1"/>
  <headerFooter>
    <oddHeader>&amp;CEN
Annex I</oddHead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258F8-2F32-49E8-BFCE-A1E1987FD5FE}">
  <sheetPr codeName="Ark4">
    <tabColor rgb="FF00A976"/>
  </sheetPr>
  <dimension ref="B2:H114"/>
  <sheetViews>
    <sheetView zoomScale="85" zoomScaleNormal="85" workbookViewId="0">
      <selection activeCell="D6" sqref="D6:E114"/>
    </sheetView>
  </sheetViews>
  <sheetFormatPr defaultColWidth="8" defaultRowHeight="15" x14ac:dyDescent="0.25"/>
  <cols>
    <col min="1" max="1" width="3.125" style="45" customWidth="1"/>
    <col min="2" max="2" width="8" style="45"/>
    <col min="3" max="3" width="72.25" style="45" customWidth="1"/>
    <col min="4" max="4" width="31" style="59" customWidth="1"/>
    <col min="5" max="5" width="41.5" style="45" customWidth="1"/>
    <col min="6" max="6" width="5.75" style="45" customWidth="1"/>
    <col min="7" max="16384" width="8" style="45"/>
  </cols>
  <sheetData>
    <row r="2" spans="2:6" ht="20.25" x14ac:dyDescent="0.3">
      <c r="B2" s="1061" t="s">
        <v>7</v>
      </c>
      <c r="C2" s="1061"/>
      <c r="D2" s="1061"/>
      <c r="E2" s="1061"/>
    </row>
    <row r="4" spans="2:6" x14ac:dyDescent="0.25">
      <c r="B4" s="1069" t="s">
        <v>153</v>
      </c>
      <c r="C4" s="1070"/>
      <c r="D4" s="60" t="s">
        <v>154</v>
      </c>
      <c r="E4" s="61" t="s">
        <v>155</v>
      </c>
      <c r="F4" s="62"/>
    </row>
    <row r="5" spans="2:6" ht="45" x14ac:dyDescent="0.25">
      <c r="B5" s="1071"/>
      <c r="C5" s="1072"/>
      <c r="D5" s="63" t="s">
        <v>156</v>
      </c>
      <c r="E5" s="64" t="s">
        <v>157</v>
      </c>
      <c r="F5" s="62"/>
    </row>
    <row r="6" spans="2:6" x14ac:dyDescent="0.25">
      <c r="B6" s="530"/>
      <c r="C6" s="530" t="s">
        <v>158</v>
      </c>
      <c r="D6" s="644"/>
      <c r="E6" s="645"/>
      <c r="F6" s="62"/>
    </row>
    <row r="7" spans="2:6" x14ac:dyDescent="0.25">
      <c r="B7" s="210">
        <v>1</v>
      </c>
      <c r="C7" s="319" t="s">
        <v>159</v>
      </c>
      <c r="D7" s="210">
        <v>615</v>
      </c>
      <c r="E7" s="305" t="s">
        <v>55</v>
      </c>
      <c r="F7" s="62"/>
    </row>
    <row r="8" spans="2:6" x14ac:dyDescent="0.25">
      <c r="B8" s="53"/>
      <c r="C8" s="73" t="s">
        <v>160</v>
      </c>
      <c r="D8" s="336">
        <v>615</v>
      </c>
      <c r="E8" s="74" t="s">
        <v>55</v>
      </c>
      <c r="F8" s="62"/>
    </row>
    <row r="9" spans="2:6" x14ac:dyDescent="0.25">
      <c r="B9" s="53"/>
      <c r="C9" s="73" t="s">
        <v>161</v>
      </c>
      <c r="D9" s="336"/>
      <c r="E9" s="74"/>
      <c r="F9" s="62"/>
    </row>
    <row r="10" spans="2:6" x14ac:dyDescent="0.25">
      <c r="B10" s="53"/>
      <c r="C10" s="73" t="s">
        <v>162</v>
      </c>
      <c r="D10" s="336"/>
      <c r="E10" s="74"/>
      <c r="F10" s="62"/>
    </row>
    <row r="11" spans="2:6" x14ac:dyDescent="0.25">
      <c r="B11" s="53">
        <v>2</v>
      </c>
      <c r="C11" s="73" t="s">
        <v>163</v>
      </c>
      <c r="D11" s="409">
        <v>42771</v>
      </c>
      <c r="E11" s="74" t="s">
        <v>57</v>
      </c>
      <c r="F11" s="67"/>
    </row>
    <row r="12" spans="2:6" x14ac:dyDescent="0.25">
      <c r="B12" s="53">
        <v>3</v>
      </c>
      <c r="C12" s="73" t="s">
        <v>164</v>
      </c>
      <c r="D12" s="53">
        <v>183</v>
      </c>
      <c r="E12" s="74" t="s">
        <v>56</v>
      </c>
    </row>
    <row r="13" spans="2:6" x14ac:dyDescent="0.25">
      <c r="B13" s="53" t="s">
        <v>138</v>
      </c>
      <c r="C13" s="73" t="s">
        <v>165</v>
      </c>
      <c r="D13" s="53"/>
      <c r="E13" s="74"/>
    </row>
    <row r="14" spans="2:6" ht="30" x14ac:dyDescent="0.25">
      <c r="B14" s="53">
        <v>4</v>
      </c>
      <c r="C14" s="73" t="s">
        <v>166</v>
      </c>
      <c r="D14" s="53"/>
      <c r="E14" s="74"/>
    </row>
    <row r="15" spans="2:6" x14ac:dyDescent="0.25">
      <c r="B15" s="53">
        <v>5</v>
      </c>
      <c r="C15" s="73" t="s">
        <v>167</v>
      </c>
      <c r="D15" s="53"/>
      <c r="E15" s="74"/>
    </row>
    <row r="16" spans="2:6" x14ac:dyDescent="0.25">
      <c r="B16" s="53" t="s">
        <v>143</v>
      </c>
      <c r="C16" s="73" t="s">
        <v>168</v>
      </c>
      <c r="D16" s="53">
        <v>698</v>
      </c>
      <c r="E16" s="74" t="s">
        <v>58</v>
      </c>
    </row>
    <row r="17" spans="2:5" x14ac:dyDescent="0.25">
      <c r="B17" s="99">
        <v>6</v>
      </c>
      <c r="C17" s="320" t="s">
        <v>169</v>
      </c>
      <c r="D17" s="409">
        <v>44266</v>
      </c>
      <c r="E17" s="74"/>
    </row>
    <row r="18" spans="2:5" x14ac:dyDescent="0.25">
      <c r="B18" s="530"/>
      <c r="C18" s="530" t="s">
        <v>170</v>
      </c>
      <c r="D18" s="644"/>
      <c r="E18" s="645"/>
    </row>
    <row r="19" spans="2:5" x14ac:dyDescent="0.25">
      <c r="B19" s="53">
        <v>7</v>
      </c>
      <c r="C19" s="73" t="s">
        <v>171</v>
      </c>
      <c r="D19" s="53">
        <v>-106</v>
      </c>
      <c r="E19" s="74"/>
    </row>
    <row r="20" spans="2:5" x14ac:dyDescent="0.25">
      <c r="B20" s="53">
        <v>8</v>
      </c>
      <c r="C20" s="73" t="s">
        <v>172</v>
      </c>
      <c r="D20" s="409">
        <v>-3295</v>
      </c>
      <c r="E20" s="75" t="s">
        <v>59</v>
      </c>
    </row>
    <row r="21" spans="2:5" ht="45" x14ac:dyDescent="0.25">
      <c r="B21" s="53">
        <v>10</v>
      </c>
      <c r="C21" s="73" t="s">
        <v>174</v>
      </c>
      <c r="D21" s="53"/>
      <c r="E21" s="74"/>
    </row>
    <row r="22" spans="2:5" ht="30" x14ac:dyDescent="0.25">
      <c r="B22" s="53">
        <v>11</v>
      </c>
      <c r="C22" s="73" t="s">
        <v>175</v>
      </c>
      <c r="D22" s="53"/>
      <c r="E22" s="74"/>
    </row>
    <row r="23" spans="2:5" x14ac:dyDescent="0.25">
      <c r="B23" s="53">
        <v>12</v>
      </c>
      <c r="C23" s="73" t="s">
        <v>176</v>
      </c>
      <c r="D23" s="53"/>
      <c r="E23" s="74"/>
    </row>
    <row r="24" spans="2:5" x14ac:dyDescent="0.25">
      <c r="B24" s="53">
        <v>13</v>
      </c>
      <c r="C24" s="73" t="s">
        <v>177</v>
      </c>
      <c r="D24" s="53"/>
      <c r="E24" s="74"/>
    </row>
    <row r="25" spans="2:5" ht="30" x14ac:dyDescent="0.25">
      <c r="B25" s="53">
        <v>14</v>
      </c>
      <c r="C25" s="73" t="s">
        <v>178</v>
      </c>
      <c r="D25" s="53"/>
      <c r="E25" s="74"/>
    </row>
    <row r="26" spans="2:5" x14ac:dyDescent="0.25">
      <c r="B26" s="53">
        <v>15</v>
      </c>
      <c r="C26" s="73" t="s">
        <v>179</v>
      </c>
      <c r="D26" s="53"/>
      <c r="E26" s="74"/>
    </row>
    <row r="27" spans="2:5" ht="30" x14ac:dyDescent="0.25">
      <c r="B27" s="53">
        <v>16</v>
      </c>
      <c r="C27" s="73" t="s">
        <v>180</v>
      </c>
      <c r="D27" s="409">
        <v>-1714</v>
      </c>
      <c r="E27" s="321"/>
    </row>
    <row r="28" spans="2:5" ht="45" x14ac:dyDescent="0.25">
      <c r="B28" s="53">
        <v>17</v>
      </c>
      <c r="C28" s="73" t="s">
        <v>181</v>
      </c>
      <c r="D28" s="53"/>
      <c r="E28" s="414"/>
    </row>
    <row r="29" spans="2:5" ht="60" x14ac:dyDescent="0.25">
      <c r="B29" s="53">
        <v>18</v>
      </c>
      <c r="C29" s="73" t="s">
        <v>182</v>
      </c>
      <c r="D29" s="53"/>
      <c r="E29" s="74"/>
    </row>
    <row r="30" spans="2:5" ht="60" x14ac:dyDescent="0.25">
      <c r="B30" s="53">
        <v>19</v>
      </c>
      <c r="C30" s="73" t="s">
        <v>183</v>
      </c>
      <c r="D30" s="53"/>
      <c r="E30" s="74"/>
    </row>
    <row r="31" spans="2:5" ht="30" x14ac:dyDescent="0.25">
      <c r="B31" s="53" t="s">
        <v>184</v>
      </c>
      <c r="C31" s="73" t="s">
        <v>185</v>
      </c>
      <c r="D31" s="53"/>
      <c r="E31" s="322"/>
    </row>
    <row r="32" spans="2:5" x14ac:dyDescent="0.25">
      <c r="B32" s="53" t="s">
        <v>186</v>
      </c>
      <c r="C32" s="73" t="s">
        <v>187</v>
      </c>
      <c r="D32" s="53"/>
      <c r="E32" s="74"/>
    </row>
    <row r="33" spans="2:5" x14ac:dyDescent="0.25">
      <c r="B33" s="53" t="s">
        <v>188</v>
      </c>
      <c r="C33" s="73" t="s">
        <v>189</v>
      </c>
      <c r="D33" s="53"/>
      <c r="E33" s="74"/>
    </row>
    <row r="34" spans="2:5" x14ac:dyDescent="0.25">
      <c r="B34" s="53" t="s">
        <v>190</v>
      </c>
      <c r="C34" s="73" t="s">
        <v>191</v>
      </c>
      <c r="D34" s="53"/>
      <c r="E34" s="74"/>
    </row>
    <row r="35" spans="2:5" ht="45" x14ac:dyDescent="0.25">
      <c r="B35" s="53">
        <v>21</v>
      </c>
      <c r="C35" s="73" t="s">
        <v>192</v>
      </c>
      <c r="D35" s="53"/>
      <c r="E35" s="74"/>
    </row>
    <row r="36" spans="2:5" x14ac:dyDescent="0.25">
      <c r="B36" s="53">
        <v>22</v>
      </c>
      <c r="C36" s="73" t="s">
        <v>193</v>
      </c>
      <c r="D36" s="53"/>
      <c r="E36" s="74"/>
    </row>
    <row r="37" spans="2:5" ht="45" x14ac:dyDescent="0.25">
      <c r="B37" s="53">
        <v>23</v>
      </c>
      <c r="C37" s="73" t="s">
        <v>194</v>
      </c>
      <c r="D37" s="53"/>
      <c r="E37" s="321"/>
    </row>
    <row r="38" spans="2:5" x14ac:dyDescent="0.25">
      <c r="B38" s="53">
        <v>25</v>
      </c>
      <c r="C38" s="73" t="s">
        <v>195</v>
      </c>
      <c r="D38" s="53"/>
      <c r="E38" s="74"/>
    </row>
    <row r="39" spans="2:5" x14ac:dyDescent="0.25">
      <c r="B39" s="53" t="s">
        <v>196</v>
      </c>
      <c r="C39" s="73" t="s">
        <v>197</v>
      </c>
      <c r="D39" s="53"/>
      <c r="E39" s="74"/>
    </row>
    <row r="40" spans="2:5" ht="45" x14ac:dyDescent="0.25">
      <c r="B40" s="53" t="s">
        <v>198</v>
      </c>
      <c r="C40" s="73" t="s">
        <v>199</v>
      </c>
      <c r="D40" s="53"/>
      <c r="E40" s="323"/>
    </row>
    <row r="41" spans="2:5" ht="30" x14ac:dyDescent="0.25">
      <c r="B41" s="53">
        <v>27</v>
      </c>
      <c r="C41" s="73" t="s">
        <v>200</v>
      </c>
      <c r="D41" s="53"/>
      <c r="E41" s="74"/>
    </row>
    <row r="42" spans="2:5" x14ac:dyDescent="0.25">
      <c r="B42" s="53" t="s">
        <v>201</v>
      </c>
      <c r="C42" s="73" t="s">
        <v>202</v>
      </c>
      <c r="D42" s="53">
        <v>-303</v>
      </c>
      <c r="E42" s="74"/>
    </row>
    <row r="43" spans="2:5" x14ac:dyDescent="0.25">
      <c r="B43" s="53">
        <v>28</v>
      </c>
      <c r="C43" s="320" t="s">
        <v>203</v>
      </c>
      <c r="D43" s="409">
        <v>-5418</v>
      </c>
      <c r="E43" s="74"/>
    </row>
    <row r="44" spans="2:5" x14ac:dyDescent="0.25">
      <c r="B44" s="53">
        <v>29</v>
      </c>
      <c r="C44" s="320" t="s">
        <v>204</v>
      </c>
      <c r="D44" s="409">
        <v>38849</v>
      </c>
      <c r="E44" s="74"/>
    </row>
    <row r="45" spans="2:5" x14ac:dyDescent="0.25">
      <c r="B45" s="530"/>
      <c r="C45" s="530" t="s">
        <v>205</v>
      </c>
      <c r="D45" s="644"/>
      <c r="E45" s="645"/>
    </row>
    <row r="46" spans="2:5" x14ac:dyDescent="0.25">
      <c r="B46" s="53">
        <v>30</v>
      </c>
      <c r="C46" s="73" t="s">
        <v>159</v>
      </c>
      <c r="D46" s="409">
        <v>4927</v>
      </c>
      <c r="E46" s="305" t="s">
        <v>206</v>
      </c>
    </row>
    <row r="47" spans="2:5" x14ac:dyDescent="0.25">
      <c r="B47" s="53">
        <v>31</v>
      </c>
      <c r="C47" s="73" t="s">
        <v>207</v>
      </c>
      <c r="D47" s="409">
        <v>4927</v>
      </c>
      <c r="E47" s="322" t="s">
        <v>206</v>
      </c>
    </row>
    <row r="48" spans="2:5" x14ac:dyDescent="0.25">
      <c r="B48" s="53">
        <v>32</v>
      </c>
      <c r="C48" s="73" t="s">
        <v>208</v>
      </c>
      <c r="D48" s="53"/>
      <c r="E48" s="322"/>
    </row>
    <row r="49" spans="2:8" ht="30" x14ac:dyDescent="0.25">
      <c r="B49" s="53">
        <v>33</v>
      </c>
      <c r="C49" s="73" t="s">
        <v>209</v>
      </c>
      <c r="D49" s="53"/>
      <c r="E49" s="74"/>
    </row>
    <row r="50" spans="2:8" ht="30" x14ac:dyDescent="0.25">
      <c r="B50" s="53" t="s">
        <v>210</v>
      </c>
      <c r="C50" s="73" t="s">
        <v>211</v>
      </c>
      <c r="D50" s="53"/>
      <c r="E50" s="74"/>
    </row>
    <row r="51" spans="2:8" ht="30" x14ac:dyDescent="0.25">
      <c r="B51" s="53" t="s">
        <v>212</v>
      </c>
      <c r="C51" s="73" t="s">
        <v>213</v>
      </c>
      <c r="D51" s="53"/>
      <c r="E51" s="74"/>
    </row>
    <row r="52" spans="2:8" ht="30" x14ac:dyDescent="0.25">
      <c r="B52" s="53">
        <v>34</v>
      </c>
      <c r="C52" s="73" t="s">
        <v>214</v>
      </c>
      <c r="D52" s="53"/>
      <c r="E52" s="74"/>
    </row>
    <row r="53" spans="2:8" x14ac:dyDescent="0.25">
      <c r="B53" s="53">
        <v>35</v>
      </c>
      <c r="C53" s="73" t="s">
        <v>215</v>
      </c>
      <c r="D53" s="53"/>
      <c r="E53" s="74"/>
    </row>
    <row r="54" spans="2:8" x14ac:dyDescent="0.25">
      <c r="B54" s="99">
        <v>36</v>
      </c>
      <c r="C54" s="320" t="s">
        <v>216</v>
      </c>
      <c r="D54" s="409">
        <v>4927</v>
      </c>
      <c r="E54" s="74"/>
    </row>
    <row r="55" spans="2:8" x14ac:dyDescent="0.25">
      <c r="B55" s="530"/>
      <c r="C55" s="530" t="s">
        <v>217</v>
      </c>
      <c r="D55" s="644"/>
      <c r="E55" s="645"/>
    </row>
    <row r="56" spans="2:8" ht="30" x14ac:dyDescent="0.25">
      <c r="B56" s="53">
        <v>37</v>
      </c>
      <c r="C56" s="73" t="s">
        <v>218</v>
      </c>
      <c r="D56" s="53">
        <v>-7</v>
      </c>
      <c r="E56" s="322"/>
    </row>
    <row r="57" spans="2:8" ht="45" x14ac:dyDescent="0.25">
      <c r="B57" s="53">
        <v>38</v>
      </c>
      <c r="C57" s="73" t="s">
        <v>219</v>
      </c>
      <c r="D57" s="53"/>
      <c r="E57" s="74"/>
    </row>
    <row r="58" spans="2:8" ht="45" x14ac:dyDescent="0.25">
      <c r="B58" s="53">
        <v>39</v>
      </c>
      <c r="C58" s="73" t="s">
        <v>220</v>
      </c>
      <c r="D58" s="53"/>
      <c r="E58" s="74"/>
    </row>
    <row r="59" spans="2:8" ht="45" x14ac:dyDescent="0.25">
      <c r="B59" s="53">
        <v>40</v>
      </c>
      <c r="C59" s="73" t="s">
        <v>221</v>
      </c>
      <c r="D59" s="53"/>
      <c r="E59" s="74"/>
    </row>
    <row r="60" spans="2:8" ht="30" x14ac:dyDescent="0.25">
      <c r="B60" s="53">
        <v>42</v>
      </c>
      <c r="C60" s="73" t="s">
        <v>222</v>
      </c>
      <c r="D60" s="53"/>
      <c r="E60" s="74"/>
    </row>
    <row r="61" spans="2:8" x14ac:dyDescent="0.25">
      <c r="B61" s="53" t="s">
        <v>223</v>
      </c>
      <c r="C61" s="73" t="s">
        <v>224</v>
      </c>
      <c r="D61" s="53"/>
      <c r="E61" s="74"/>
    </row>
    <row r="62" spans="2:8" x14ac:dyDescent="0.25">
      <c r="B62" s="99">
        <v>43</v>
      </c>
      <c r="C62" s="320" t="s">
        <v>225</v>
      </c>
      <c r="D62" s="53">
        <v>-7</v>
      </c>
      <c r="E62" s="74"/>
    </row>
    <row r="63" spans="2:8" x14ac:dyDescent="0.25">
      <c r="B63" s="99">
        <v>44</v>
      </c>
      <c r="C63" s="320" t="s">
        <v>226</v>
      </c>
      <c r="D63" s="409">
        <v>4920</v>
      </c>
      <c r="E63" s="322"/>
      <c r="H63" s="69"/>
    </row>
    <row r="64" spans="2:8" x14ac:dyDescent="0.25">
      <c r="B64" s="99">
        <v>45</v>
      </c>
      <c r="C64" s="320" t="s">
        <v>227</v>
      </c>
      <c r="D64" s="409">
        <v>43769</v>
      </c>
      <c r="E64" s="322"/>
      <c r="H64" s="70"/>
    </row>
    <row r="65" spans="2:8" x14ac:dyDescent="0.25">
      <c r="B65" s="530"/>
      <c r="C65" s="530" t="s">
        <v>228</v>
      </c>
      <c r="D65" s="644"/>
      <c r="E65" s="645"/>
      <c r="H65" s="70"/>
    </row>
    <row r="66" spans="2:8" x14ac:dyDescent="0.25">
      <c r="B66" s="53">
        <v>46</v>
      </c>
      <c r="C66" s="73" t="s">
        <v>229</v>
      </c>
      <c r="D66" s="409">
        <v>7697</v>
      </c>
      <c r="E66" s="74" t="s">
        <v>230</v>
      </c>
    </row>
    <row r="67" spans="2:8" ht="30" x14ac:dyDescent="0.25">
      <c r="B67" s="53">
        <v>47</v>
      </c>
      <c r="C67" s="73" t="s">
        <v>231</v>
      </c>
      <c r="D67" s="53"/>
      <c r="E67" s="322"/>
    </row>
    <row r="68" spans="2:8" x14ac:dyDescent="0.25">
      <c r="B68" s="53" t="s">
        <v>232</v>
      </c>
      <c r="C68" s="73" t="s">
        <v>233</v>
      </c>
      <c r="D68" s="53"/>
      <c r="E68" s="322"/>
    </row>
    <row r="69" spans="2:8" x14ac:dyDescent="0.25">
      <c r="B69" s="53" t="s">
        <v>234</v>
      </c>
      <c r="C69" s="73" t="s">
        <v>235</v>
      </c>
      <c r="D69" s="53"/>
      <c r="E69" s="322"/>
    </row>
    <row r="70" spans="2:8" ht="45" x14ac:dyDescent="0.25">
      <c r="B70" s="53">
        <v>48</v>
      </c>
      <c r="C70" s="73" t="s">
        <v>236</v>
      </c>
      <c r="D70" s="53"/>
      <c r="E70" s="74"/>
    </row>
    <row r="71" spans="2:8" x14ac:dyDescent="0.25">
      <c r="B71" s="53">
        <v>49</v>
      </c>
      <c r="C71" s="73" t="s">
        <v>237</v>
      </c>
      <c r="D71" s="53"/>
      <c r="E71" s="74"/>
    </row>
    <row r="72" spans="2:8" x14ac:dyDescent="0.25">
      <c r="B72" s="53">
        <v>50</v>
      </c>
      <c r="C72" s="73" t="s">
        <v>238</v>
      </c>
      <c r="D72" s="53"/>
      <c r="E72" s="74"/>
    </row>
    <row r="73" spans="2:8" x14ac:dyDescent="0.25">
      <c r="B73" s="99">
        <v>51</v>
      </c>
      <c r="C73" s="320" t="s">
        <v>239</v>
      </c>
      <c r="D73" s="409">
        <v>7697</v>
      </c>
      <c r="E73" s="74"/>
    </row>
    <row r="74" spans="2:8" x14ac:dyDescent="0.25">
      <c r="B74" s="530"/>
      <c r="C74" s="530" t="s">
        <v>240</v>
      </c>
      <c r="D74" s="644"/>
      <c r="E74" s="645"/>
    </row>
    <row r="75" spans="2:8" ht="30" x14ac:dyDescent="0.25">
      <c r="B75" s="53">
        <v>52</v>
      </c>
      <c r="C75" s="73" t="s">
        <v>241</v>
      </c>
      <c r="D75" s="53">
        <v>-10</v>
      </c>
      <c r="E75" s="74"/>
    </row>
    <row r="76" spans="2:8" ht="60" x14ac:dyDescent="0.25">
      <c r="B76" s="53">
        <v>53</v>
      </c>
      <c r="C76" s="73" t="s">
        <v>242</v>
      </c>
      <c r="D76" s="53"/>
      <c r="E76" s="74"/>
    </row>
    <row r="77" spans="2:8" ht="60" x14ac:dyDescent="0.25">
      <c r="B77" s="53">
        <v>54</v>
      </c>
      <c r="C77" s="73" t="s">
        <v>243</v>
      </c>
      <c r="D77" s="53"/>
      <c r="E77" s="74"/>
    </row>
    <row r="78" spans="2:8" ht="45" x14ac:dyDescent="0.25">
      <c r="B78" s="53">
        <v>55</v>
      </c>
      <c r="C78" s="73" t="s">
        <v>244</v>
      </c>
      <c r="D78" s="53">
        <v>-61</v>
      </c>
      <c r="E78" s="74"/>
    </row>
    <row r="79" spans="2:8" ht="30" x14ac:dyDescent="0.25">
      <c r="B79" s="53" t="s">
        <v>245</v>
      </c>
      <c r="C79" s="97" t="s">
        <v>246</v>
      </c>
      <c r="D79" s="53"/>
      <c r="E79" s="74"/>
    </row>
    <row r="80" spans="2:8" x14ac:dyDescent="0.25">
      <c r="B80" s="53" t="s">
        <v>247</v>
      </c>
      <c r="C80" s="97" t="s">
        <v>248</v>
      </c>
      <c r="D80" s="53"/>
      <c r="E80" s="74"/>
    </row>
    <row r="81" spans="2:7" x14ac:dyDescent="0.25">
      <c r="B81" s="99">
        <v>57</v>
      </c>
      <c r="C81" s="100" t="s">
        <v>249</v>
      </c>
      <c r="D81" s="53">
        <v>-71</v>
      </c>
      <c r="E81" s="324"/>
    </row>
    <row r="82" spans="2:7" x14ac:dyDescent="0.25">
      <c r="B82" s="99">
        <v>58</v>
      </c>
      <c r="C82" s="100" t="s">
        <v>250</v>
      </c>
      <c r="D82" s="409">
        <v>7625</v>
      </c>
      <c r="E82" s="74"/>
    </row>
    <row r="83" spans="2:7" x14ac:dyDescent="0.25">
      <c r="B83" s="99">
        <v>59</v>
      </c>
      <c r="C83" s="100" t="s">
        <v>251</v>
      </c>
      <c r="D83" s="409">
        <v>51394</v>
      </c>
      <c r="E83" s="74"/>
    </row>
    <row r="84" spans="2:7" x14ac:dyDescent="0.25">
      <c r="B84" s="99">
        <v>60</v>
      </c>
      <c r="C84" s="100" t="s">
        <v>65</v>
      </c>
      <c r="D84" s="409">
        <v>238883</v>
      </c>
      <c r="E84" s="74"/>
    </row>
    <row r="85" spans="2:7" x14ac:dyDescent="0.25">
      <c r="B85" s="530"/>
      <c r="C85" s="530" t="s">
        <v>252</v>
      </c>
      <c r="D85" s="644"/>
      <c r="E85" s="645"/>
    </row>
    <row r="86" spans="2:7" x14ac:dyDescent="0.25">
      <c r="B86" s="53">
        <v>61</v>
      </c>
      <c r="C86" s="73" t="s">
        <v>253</v>
      </c>
      <c r="D86" s="412">
        <v>0.16300000000000001</v>
      </c>
      <c r="E86" s="74"/>
    </row>
    <row r="87" spans="2:7" x14ac:dyDescent="0.25">
      <c r="B87" s="53">
        <v>62</v>
      </c>
      <c r="C87" s="73" t="s">
        <v>254</v>
      </c>
      <c r="D87" s="412">
        <v>0.183</v>
      </c>
      <c r="E87" s="74"/>
    </row>
    <row r="88" spans="2:7" x14ac:dyDescent="0.25">
      <c r="B88" s="53">
        <v>63</v>
      </c>
      <c r="C88" s="73" t="s">
        <v>255</v>
      </c>
      <c r="D88" s="412">
        <v>0.215</v>
      </c>
      <c r="E88" s="74"/>
    </row>
    <row r="89" spans="2:7" x14ac:dyDescent="0.25">
      <c r="B89" s="53">
        <v>64</v>
      </c>
      <c r="C89" s="73" t="s">
        <v>256</v>
      </c>
      <c r="D89" s="412">
        <v>0.18</v>
      </c>
      <c r="E89" s="74"/>
    </row>
    <row r="90" spans="2:7" x14ac:dyDescent="0.25">
      <c r="B90" s="53">
        <v>65</v>
      </c>
      <c r="C90" s="73" t="s">
        <v>257</v>
      </c>
      <c r="D90" s="412">
        <v>2.5000000000000001E-2</v>
      </c>
      <c r="E90" s="74"/>
    </row>
    <row r="91" spans="2:7" x14ac:dyDescent="0.25">
      <c r="B91" s="53">
        <v>66</v>
      </c>
      <c r="C91" s="73" t="s">
        <v>258</v>
      </c>
      <c r="D91" s="412">
        <v>0.02</v>
      </c>
      <c r="E91" s="74"/>
    </row>
    <row r="92" spans="2:7" x14ac:dyDescent="0.25">
      <c r="B92" s="53">
        <v>67</v>
      </c>
      <c r="C92" s="73" t="s">
        <v>259</v>
      </c>
      <c r="D92" s="412">
        <v>0</v>
      </c>
      <c r="E92" s="74"/>
      <c r="G92" s="72"/>
    </row>
    <row r="93" spans="2:7" ht="30" x14ac:dyDescent="0.25">
      <c r="B93" s="53" t="s">
        <v>260</v>
      </c>
      <c r="C93" s="58" t="s">
        <v>261</v>
      </c>
      <c r="D93" s="412">
        <v>1.4999999999999999E-2</v>
      </c>
      <c r="E93" s="74"/>
    </row>
    <row r="94" spans="2:7" ht="30" x14ac:dyDescent="0.25">
      <c r="B94" s="56" t="s">
        <v>262</v>
      </c>
      <c r="C94" s="57" t="s">
        <v>263</v>
      </c>
      <c r="D94" s="413">
        <v>1.7000000000000001E-2</v>
      </c>
      <c r="E94" s="74"/>
    </row>
    <row r="95" spans="2:7" ht="30" x14ac:dyDescent="0.25">
      <c r="B95" s="53">
        <v>68</v>
      </c>
      <c r="C95" s="307" t="s">
        <v>264</v>
      </c>
      <c r="D95" s="412">
        <v>0</v>
      </c>
      <c r="E95" s="74"/>
    </row>
    <row r="96" spans="2:7" x14ac:dyDescent="0.25">
      <c r="B96" s="530"/>
      <c r="C96" s="530" t="s">
        <v>265</v>
      </c>
      <c r="D96" s="644"/>
      <c r="E96" s="645"/>
    </row>
    <row r="97" spans="2:5" ht="45" x14ac:dyDescent="0.25">
      <c r="B97" s="53">
        <v>72</v>
      </c>
      <c r="C97" s="73" t="s">
        <v>266</v>
      </c>
      <c r="D97" s="409">
        <v>1435</v>
      </c>
      <c r="E97" s="97"/>
    </row>
    <row r="98" spans="2:5" ht="45" x14ac:dyDescent="0.25">
      <c r="B98" s="53">
        <v>73</v>
      </c>
      <c r="C98" s="73" t="s">
        <v>267</v>
      </c>
      <c r="D98" s="53">
        <v>621</v>
      </c>
      <c r="E98" s="74"/>
    </row>
    <row r="99" spans="2:5" ht="30" x14ac:dyDescent="0.25">
      <c r="B99" s="53">
        <v>75</v>
      </c>
      <c r="C99" s="73" t="s">
        <v>268</v>
      </c>
      <c r="D99" s="53">
        <v>117</v>
      </c>
      <c r="E99" s="74"/>
    </row>
    <row r="100" spans="2:5" x14ac:dyDescent="0.25">
      <c r="B100" s="530"/>
      <c r="C100" s="530" t="s">
        <v>269</v>
      </c>
      <c r="D100" s="644"/>
      <c r="E100" s="645"/>
    </row>
    <row r="101" spans="2:5" ht="30" x14ac:dyDescent="0.25">
      <c r="B101" s="53">
        <v>76</v>
      </c>
      <c r="C101" s="73" t="s">
        <v>270</v>
      </c>
      <c r="D101" s="53"/>
      <c r="E101" s="74"/>
    </row>
    <row r="102" spans="2:5" x14ac:dyDescent="0.25">
      <c r="B102" s="53">
        <v>77</v>
      </c>
      <c r="C102" s="73" t="s">
        <v>271</v>
      </c>
      <c r="D102" s="53">
        <v>373</v>
      </c>
      <c r="E102" s="74"/>
    </row>
    <row r="103" spans="2:5" x14ac:dyDescent="0.25">
      <c r="B103" s="1067">
        <v>78</v>
      </c>
      <c r="C103" s="1068" t="s">
        <v>272</v>
      </c>
      <c r="D103" s="97"/>
      <c r="E103" s="74"/>
    </row>
    <row r="104" spans="2:5" x14ac:dyDescent="0.25">
      <c r="B104" s="1067"/>
      <c r="C104" s="1068"/>
      <c r="D104" s="97"/>
      <c r="E104" s="74"/>
    </row>
    <row r="105" spans="2:5" x14ac:dyDescent="0.25">
      <c r="B105" s="1067"/>
      <c r="C105" s="1068"/>
      <c r="D105" s="97"/>
      <c r="E105" s="74"/>
    </row>
    <row r="106" spans="2:5" x14ac:dyDescent="0.25">
      <c r="B106" s="1067"/>
      <c r="C106" s="1068"/>
      <c r="D106" s="97"/>
      <c r="E106" s="74"/>
    </row>
    <row r="107" spans="2:5" x14ac:dyDescent="0.25">
      <c r="B107" s="53">
        <v>79</v>
      </c>
      <c r="C107" s="73" t="s">
        <v>273</v>
      </c>
      <c r="D107" s="53">
        <v>947</v>
      </c>
      <c r="E107" s="74"/>
    </row>
    <row r="108" spans="2:5" ht="30" x14ac:dyDescent="0.25">
      <c r="B108" s="531"/>
      <c r="C108" s="531" t="s">
        <v>274</v>
      </c>
      <c r="D108" s="646"/>
      <c r="E108" s="647"/>
    </row>
    <row r="109" spans="2:5" x14ac:dyDescent="0.25">
      <c r="B109" s="53">
        <v>80</v>
      </c>
      <c r="C109" s="73" t="s">
        <v>275</v>
      </c>
      <c r="D109" s="53"/>
      <c r="E109" s="74"/>
    </row>
    <row r="110" spans="2:5" ht="30" x14ac:dyDescent="0.25">
      <c r="B110" s="53">
        <v>81</v>
      </c>
      <c r="C110" s="73" t="s">
        <v>276</v>
      </c>
      <c r="D110" s="53"/>
      <c r="E110" s="75"/>
    </row>
    <row r="111" spans="2:5" x14ac:dyDescent="0.25">
      <c r="B111" s="53">
        <v>82</v>
      </c>
      <c r="C111" s="73" t="s">
        <v>277</v>
      </c>
      <c r="D111" s="53"/>
      <c r="E111" s="74"/>
    </row>
    <row r="112" spans="2:5" ht="30" x14ac:dyDescent="0.25">
      <c r="B112" s="53">
        <v>83</v>
      </c>
      <c r="C112" s="73" t="s">
        <v>278</v>
      </c>
      <c r="D112" s="53"/>
      <c r="E112" s="74"/>
    </row>
    <row r="113" spans="2:5" x14ac:dyDescent="0.25">
      <c r="B113" s="53">
        <v>84</v>
      </c>
      <c r="C113" s="73" t="s">
        <v>279</v>
      </c>
      <c r="D113" s="53"/>
      <c r="E113" s="74"/>
    </row>
    <row r="114" spans="2:5" ht="30" x14ac:dyDescent="0.25">
      <c r="B114" s="53">
        <v>85</v>
      </c>
      <c r="C114" s="73" t="s">
        <v>280</v>
      </c>
      <c r="D114" s="53"/>
      <c r="E114" s="74"/>
    </row>
  </sheetData>
  <mergeCells count="4">
    <mergeCell ref="B103:B106"/>
    <mergeCell ref="C103:C106"/>
    <mergeCell ref="B2:E2"/>
    <mergeCell ref="B4:C5"/>
  </mergeCells>
  <pageMargins left="0.7" right="0.7" top="0.75" bottom="0.75" header="0.3" footer="0.3"/>
  <pageSetup paperSize="9" orientation="portrait" verticalDpi="12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3FE7D-683F-461C-80F7-320AC9EF84EC}">
  <sheetPr>
    <tabColor rgb="FF00A976"/>
    <pageSetUpPr fitToPage="1"/>
  </sheetPr>
  <dimension ref="A1:E25"/>
  <sheetViews>
    <sheetView showGridLines="0" zoomScale="90" zoomScaleNormal="90" zoomScalePageLayoutView="110" workbookViewId="0">
      <selection activeCell="E7" sqref="E7"/>
    </sheetView>
  </sheetViews>
  <sheetFormatPr defaultColWidth="8.375" defaultRowHeight="15" x14ac:dyDescent="0.25"/>
  <cols>
    <col min="1" max="1" width="6" style="780" customWidth="1"/>
    <col min="2" max="2" width="8.375" style="780"/>
    <col min="3" max="3" width="86.375" style="780" customWidth="1"/>
    <col min="4" max="4" width="83" style="780" customWidth="1"/>
    <col min="5" max="5" width="42.375" style="780" customWidth="1"/>
    <col min="6" max="16384" width="8.375" style="780"/>
  </cols>
  <sheetData>
    <row r="1" spans="1:5" x14ac:dyDescent="0.25">
      <c r="A1" s="773"/>
    </row>
    <row r="2" spans="1:5" ht="20.25" x14ac:dyDescent="0.3">
      <c r="B2" s="811" t="s">
        <v>1166</v>
      </c>
      <c r="C2" s="778"/>
      <c r="D2" s="778"/>
    </row>
    <row r="3" spans="1:5" x14ac:dyDescent="0.25">
      <c r="B3" s="810" t="s">
        <v>1082</v>
      </c>
    </row>
    <row r="4" spans="1:5" x14ac:dyDescent="0.25">
      <c r="D4" s="809"/>
    </row>
    <row r="5" spans="1:5" ht="30" x14ac:dyDescent="0.25">
      <c r="B5" s="783" t="s">
        <v>870</v>
      </c>
      <c r="C5" s="1201" t="s">
        <v>871</v>
      </c>
      <c r="D5" s="1201"/>
    </row>
    <row r="6" spans="1:5" x14ac:dyDescent="0.25">
      <c r="B6" s="804"/>
      <c r="C6" s="786" t="s">
        <v>1083</v>
      </c>
      <c r="D6" s="803"/>
    </row>
    <row r="7" spans="1:5" ht="140.25" x14ac:dyDescent="0.25">
      <c r="B7" s="788" t="s">
        <v>154</v>
      </c>
      <c r="C7" s="789" t="s">
        <v>1165</v>
      </c>
      <c r="D7" s="801" t="s">
        <v>1164</v>
      </c>
    </row>
    <row r="8" spans="1:5" ht="102" x14ac:dyDescent="0.25">
      <c r="B8" s="788" t="s">
        <v>155</v>
      </c>
      <c r="C8" s="789" t="s">
        <v>1163</v>
      </c>
      <c r="D8" s="801" t="s">
        <v>1162</v>
      </c>
    </row>
    <row r="9" spans="1:5" ht="30" x14ac:dyDescent="0.25">
      <c r="B9" s="788" t="s">
        <v>876</v>
      </c>
      <c r="C9" s="789" t="s">
        <v>1161</v>
      </c>
      <c r="D9" s="801" t="s">
        <v>1160</v>
      </c>
    </row>
    <row r="10" spans="1:5" x14ac:dyDescent="0.25">
      <c r="B10" s="808"/>
      <c r="C10" s="786" t="s">
        <v>1092</v>
      </c>
      <c r="D10" s="808"/>
      <c r="E10" s="807"/>
    </row>
    <row r="11" spans="1:5" ht="45" x14ac:dyDescent="0.25">
      <c r="B11" s="788" t="s">
        <v>879</v>
      </c>
      <c r="C11" s="789" t="s">
        <v>1159</v>
      </c>
      <c r="D11" s="1202" t="s">
        <v>1158</v>
      </c>
    </row>
    <row r="12" spans="1:5" x14ac:dyDescent="0.25">
      <c r="B12" s="806" t="s">
        <v>1102</v>
      </c>
      <c r="C12" s="805" t="s">
        <v>1157</v>
      </c>
      <c r="D12" s="1203"/>
    </row>
    <row r="13" spans="1:5" x14ac:dyDescent="0.25">
      <c r="B13" s="806" t="s">
        <v>1156</v>
      </c>
      <c r="C13" s="805" t="s">
        <v>1155</v>
      </c>
      <c r="D13" s="1203"/>
    </row>
    <row r="14" spans="1:5" x14ac:dyDescent="0.25">
      <c r="B14" s="806" t="s">
        <v>1154</v>
      </c>
      <c r="C14" s="805" t="s">
        <v>1153</v>
      </c>
      <c r="D14" s="1203"/>
    </row>
    <row r="15" spans="1:5" x14ac:dyDescent="0.25">
      <c r="B15" s="806" t="s">
        <v>1152</v>
      </c>
      <c r="C15" s="805" t="s">
        <v>1151</v>
      </c>
      <c r="D15" s="1204"/>
    </row>
    <row r="16" spans="1:5" ht="45" x14ac:dyDescent="0.25">
      <c r="B16" s="794" t="s">
        <v>882</v>
      </c>
      <c r="C16" s="789" t="s">
        <v>1150</v>
      </c>
      <c r="D16" s="801" t="s">
        <v>1149</v>
      </c>
    </row>
    <row r="17" spans="2:4" x14ac:dyDescent="0.25">
      <c r="B17" s="794" t="s">
        <v>885</v>
      </c>
      <c r="C17" s="789" t="s">
        <v>1148</v>
      </c>
      <c r="D17" s="801" t="s">
        <v>1147</v>
      </c>
    </row>
    <row r="18" spans="2:4" x14ac:dyDescent="0.25">
      <c r="B18" s="788" t="s">
        <v>888</v>
      </c>
      <c r="C18" s="789" t="s">
        <v>1146</v>
      </c>
      <c r="D18" s="801" t="s">
        <v>1145</v>
      </c>
    </row>
    <row r="19" spans="2:4" x14ac:dyDescent="0.25">
      <c r="B19" s="804"/>
      <c r="C19" s="786" t="s">
        <v>1105</v>
      </c>
      <c r="D19" s="803"/>
    </row>
    <row r="20" spans="2:4" ht="89.25" x14ac:dyDescent="0.25">
      <c r="B20" s="788" t="s">
        <v>1099</v>
      </c>
      <c r="C20" s="789" t="s">
        <v>1144</v>
      </c>
      <c r="D20" s="801" t="s">
        <v>1143</v>
      </c>
    </row>
    <row r="21" spans="2:4" ht="40.5" customHeight="1" x14ac:dyDescent="0.25">
      <c r="B21" s="788" t="s">
        <v>1102</v>
      </c>
      <c r="C21" s="789" t="s">
        <v>1142</v>
      </c>
      <c r="D21" s="802" t="s">
        <v>1141</v>
      </c>
    </row>
    <row r="22" spans="2:4" ht="63.75" x14ac:dyDescent="0.25">
      <c r="B22" s="788" t="s">
        <v>1106</v>
      </c>
      <c r="C22" s="789" t="s">
        <v>1140</v>
      </c>
      <c r="D22" s="801" t="s">
        <v>1139</v>
      </c>
    </row>
    <row r="23" spans="2:4" ht="76.5" x14ac:dyDescent="0.25">
      <c r="B23" s="788" t="s">
        <v>1109</v>
      </c>
      <c r="C23" s="789" t="s">
        <v>1138</v>
      </c>
      <c r="D23" s="801" t="s">
        <v>1137</v>
      </c>
    </row>
    <row r="24" spans="2:4" ht="30" x14ac:dyDescent="0.25">
      <c r="B24" s="788" t="s">
        <v>1112</v>
      </c>
      <c r="C24" s="789" t="s">
        <v>1136</v>
      </c>
      <c r="D24" s="801" t="s">
        <v>1135</v>
      </c>
    </row>
    <row r="25" spans="2:4" ht="30" x14ac:dyDescent="0.25">
      <c r="B25" s="788" t="s">
        <v>1115</v>
      </c>
      <c r="C25" s="789" t="s">
        <v>1134</v>
      </c>
      <c r="D25" s="801" t="s">
        <v>1133</v>
      </c>
    </row>
  </sheetData>
  <mergeCells count="2">
    <mergeCell ref="C5:D5"/>
    <mergeCell ref="D11:D15"/>
  </mergeCells>
  <pageMargins left="0.70866141732283472" right="0.70866141732283472" top="0.74803149606299213" bottom="0.74803149606299213" header="0.31496062992125984" footer="0.31496062992125984"/>
  <pageSetup paperSize="9" scale="81" orientation="landscape" r:id="rId1"/>
  <headerFooter>
    <oddHeader>&amp;CEN
Annex I</oddHeader>
    <oddFooter>&amp;C&amp;P</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9D0B5-5278-43F5-9E25-09BABEF88EC4}">
  <sheetPr>
    <tabColor rgb="FF00A976"/>
    <pageSetUpPr fitToPage="1"/>
  </sheetPr>
  <dimension ref="B2:D23"/>
  <sheetViews>
    <sheetView showGridLines="0" topLeftCell="A5" zoomScale="90" zoomScaleNormal="90" zoomScalePageLayoutView="110" workbookViewId="0">
      <selection activeCell="G7" sqref="G7"/>
    </sheetView>
  </sheetViews>
  <sheetFormatPr defaultColWidth="8.375" defaultRowHeight="15" x14ac:dyDescent="0.25"/>
  <cols>
    <col min="1" max="1" width="3" style="773" customWidth="1"/>
    <col min="2" max="2" width="8.375" style="773"/>
    <col min="3" max="3" width="73.5" style="773" customWidth="1"/>
    <col min="4" max="4" width="66.625" style="773" customWidth="1"/>
    <col min="5" max="16384" width="8.375" style="773"/>
  </cols>
  <sheetData>
    <row r="2" spans="2:4" ht="20.25" x14ac:dyDescent="0.3">
      <c r="B2" s="811" t="s">
        <v>1167</v>
      </c>
      <c r="C2" s="778"/>
      <c r="D2" s="778"/>
    </row>
    <row r="3" spans="2:4" ht="15.75" x14ac:dyDescent="0.25">
      <c r="B3" s="812" t="s">
        <v>1082</v>
      </c>
    </row>
    <row r="4" spans="2:4" x14ac:dyDescent="0.25">
      <c r="D4" s="781"/>
    </row>
    <row r="5" spans="2:4" ht="30" x14ac:dyDescent="0.25">
      <c r="B5" s="783" t="s">
        <v>870</v>
      </c>
      <c r="C5" s="1201" t="s">
        <v>871</v>
      </c>
      <c r="D5" s="1201"/>
    </row>
    <row r="6" spans="2:4" x14ac:dyDescent="0.25">
      <c r="B6" s="792"/>
      <c r="C6" s="813" t="s">
        <v>1092</v>
      </c>
      <c r="D6" s="792"/>
    </row>
    <row r="7" spans="2:4" ht="94.5" x14ac:dyDescent="0.25">
      <c r="B7" s="788" t="s">
        <v>154</v>
      </c>
      <c r="C7" s="814" t="s">
        <v>1168</v>
      </c>
      <c r="D7" s="815" t="s">
        <v>1169</v>
      </c>
    </row>
    <row r="8" spans="2:4" ht="47.25" x14ac:dyDescent="0.25">
      <c r="B8" s="788" t="s">
        <v>155</v>
      </c>
      <c r="C8" s="814" t="s">
        <v>1170</v>
      </c>
      <c r="D8" s="816" t="s">
        <v>1171</v>
      </c>
    </row>
    <row r="9" spans="2:4" ht="31.5" x14ac:dyDescent="0.25">
      <c r="B9" s="788" t="s">
        <v>876</v>
      </c>
      <c r="C9" s="814" t="s">
        <v>1172</v>
      </c>
      <c r="D9" s="1205" t="s">
        <v>1173</v>
      </c>
    </row>
    <row r="10" spans="2:4" ht="15.75" x14ac:dyDescent="0.25">
      <c r="B10" s="817" t="s">
        <v>1102</v>
      </c>
      <c r="C10" s="818" t="s">
        <v>1174</v>
      </c>
      <c r="D10" s="1206"/>
    </row>
    <row r="11" spans="2:4" ht="15.75" x14ac:dyDescent="0.25">
      <c r="B11" s="817" t="s">
        <v>1156</v>
      </c>
      <c r="C11" s="818" t="s">
        <v>1175</v>
      </c>
      <c r="D11" s="1206"/>
    </row>
    <row r="12" spans="2:4" ht="15.75" x14ac:dyDescent="0.25">
      <c r="B12" s="817" t="s">
        <v>1154</v>
      </c>
      <c r="C12" s="818" t="s">
        <v>1176</v>
      </c>
      <c r="D12" s="1206"/>
    </row>
    <row r="13" spans="2:4" ht="15.75" x14ac:dyDescent="0.25">
      <c r="B13" s="817" t="s">
        <v>1152</v>
      </c>
      <c r="C13" s="818" t="s">
        <v>1177</v>
      </c>
      <c r="D13" s="1206"/>
    </row>
    <row r="14" spans="2:4" ht="15.75" x14ac:dyDescent="0.25">
      <c r="B14" s="817" t="s">
        <v>1178</v>
      </c>
      <c r="C14" s="818" t="s">
        <v>1179</v>
      </c>
      <c r="D14" s="1206"/>
    </row>
    <row r="15" spans="2:4" ht="15.75" x14ac:dyDescent="0.25">
      <c r="B15" s="817" t="s">
        <v>1180</v>
      </c>
      <c r="C15" s="818" t="s">
        <v>1181</v>
      </c>
      <c r="D15" s="1207"/>
    </row>
    <row r="16" spans="2:4" x14ac:dyDescent="0.25">
      <c r="B16" s="792"/>
      <c r="C16" s="813" t="s">
        <v>1105</v>
      </c>
      <c r="D16" s="819"/>
    </row>
    <row r="17" spans="2:4" ht="31.5" x14ac:dyDescent="0.25">
      <c r="B17" s="820" t="s">
        <v>879</v>
      </c>
      <c r="C17" s="814" t="s">
        <v>1182</v>
      </c>
      <c r="D17" s="1205" t="s">
        <v>1183</v>
      </c>
    </row>
    <row r="18" spans="2:4" ht="15.75" x14ac:dyDescent="0.25">
      <c r="B18" s="817" t="s">
        <v>1102</v>
      </c>
      <c r="C18" s="818" t="s">
        <v>1174</v>
      </c>
      <c r="D18" s="1206"/>
    </row>
    <row r="19" spans="2:4" ht="15.75" x14ac:dyDescent="0.25">
      <c r="B19" s="817" t="s">
        <v>1156</v>
      </c>
      <c r="C19" s="818" t="s">
        <v>1175</v>
      </c>
      <c r="D19" s="1206"/>
    </row>
    <row r="20" spans="2:4" ht="15.75" x14ac:dyDescent="0.25">
      <c r="B20" s="817" t="s">
        <v>1154</v>
      </c>
      <c r="C20" s="818" t="s">
        <v>1176</v>
      </c>
      <c r="D20" s="1206"/>
    </row>
    <row r="21" spans="2:4" ht="15.75" x14ac:dyDescent="0.25">
      <c r="B21" s="817" t="s">
        <v>1152</v>
      </c>
      <c r="C21" s="818" t="s">
        <v>1177</v>
      </c>
      <c r="D21" s="1206"/>
    </row>
    <row r="22" spans="2:4" ht="15.75" x14ac:dyDescent="0.25">
      <c r="B22" s="817" t="s">
        <v>1178</v>
      </c>
      <c r="C22" s="818" t="s">
        <v>1179</v>
      </c>
      <c r="D22" s="1206"/>
    </row>
    <row r="23" spans="2:4" ht="15.75" x14ac:dyDescent="0.25">
      <c r="B23" s="817" t="s">
        <v>1180</v>
      </c>
      <c r="C23" s="818" t="s">
        <v>1181</v>
      </c>
      <c r="D23" s="1207"/>
    </row>
  </sheetData>
  <mergeCells count="3">
    <mergeCell ref="C5:D5"/>
    <mergeCell ref="D9:D15"/>
    <mergeCell ref="D17:D23"/>
  </mergeCells>
  <pageMargins left="0.70866141732283472" right="0.70866141732283472" top="0.74803149606299213" bottom="0.74803149606299213" header="0.31496062992125984" footer="0.31496062992125984"/>
  <pageSetup paperSize="9" scale="98" orientation="landscape" r:id="rId1"/>
  <headerFooter>
    <oddHeader>&amp;CEN
Annex I</oddHeader>
    <oddFooter>&amp;C&amp;P</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82E5D-9E2D-4083-9887-B4E7BAFCB2FE}">
  <sheetPr>
    <tabColor rgb="FF00A976"/>
  </sheetPr>
  <dimension ref="A1:S64"/>
  <sheetViews>
    <sheetView zoomScale="40" zoomScaleNormal="40" workbookViewId="0">
      <selection activeCell="D59" sqref="D59"/>
    </sheetView>
  </sheetViews>
  <sheetFormatPr defaultColWidth="8.125" defaultRowHeight="12.75" x14ac:dyDescent="0.2"/>
  <cols>
    <col min="1" max="1" width="3" style="821" customWidth="1"/>
    <col min="2" max="2" width="3.5" style="821" bestFit="1" customWidth="1"/>
    <col min="3" max="3" width="66.5" style="821" customWidth="1"/>
    <col min="4" max="4" width="19.75" style="821" customWidth="1"/>
    <col min="5" max="5" width="24.75" style="821" bestFit="1" customWidth="1"/>
    <col min="6" max="13" width="19.75" style="821" customWidth="1"/>
    <col min="14" max="14" width="21.625" style="821" customWidth="1"/>
    <col min="15" max="18" width="19.25" style="821" customWidth="1"/>
    <col min="19" max="19" width="15.875" style="821" bestFit="1" customWidth="1"/>
    <col min="20" max="16384" width="8.125" style="821"/>
  </cols>
  <sheetData>
    <row r="1" spans="1:19" ht="15" x14ac:dyDescent="0.25">
      <c r="A1" s="853"/>
    </row>
    <row r="2" spans="1:19" ht="20.25" x14ac:dyDescent="0.3">
      <c r="B2" s="852"/>
      <c r="C2" s="811" t="s">
        <v>1255</v>
      </c>
      <c r="D2" s="778"/>
      <c r="E2" s="778"/>
      <c r="F2" s="852"/>
      <c r="G2" s="852"/>
      <c r="H2" s="852"/>
      <c r="I2" s="852"/>
      <c r="J2" s="852"/>
      <c r="K2" s="852"/>
      <c r="L2" s="852"/>
      <c r="M2" s="852"/>
      <c r="N2" s="852"/>
      <c r="O2" s="852"/>
      <c r="P2" s="852"/>
      <c r="Q2" s="852"/>
      <c r="R2" s="852"/>
      <c r="S2" s="852"/>
    </row>
    <row r="3" spans="1:19" ht="20.25" x14ac:dyDescent="0.3">
      <c r="C3" s="851"/>
      <c r="D3" s="850"/>
      <c r="E3" s="850"/>
    </row>
    <row r="4" spans="1:19" ht="15" customHeight="1" x14ac:dyDescent="0.25">
      <c r="B4" s="849"/>
      <c r="C4" s="848" t="s">
        <v>1254</v>
      </c>
      <c r="D4" s="847" t="s">
        <v>55</v>
      </c>
      <c r="E4" s="847" t="s">
        <v>56</v>
      </c>
      <c r="F4" s="847" t="s">
        <v>57</v>
      </c>
      <c r="G4" s="847" t="s">
        <v>58</v>
      </c>
      <c r="H4" s="847" t="s">
        <v>59</v>
      </c>
      <c r="I4" s="847" t="s">
        <v>206</v>
      </c>
      <c r="J4" s="847" t="s">
        <v>230</v>
      </c>
      <c r="K4" s="847" t="s">
        <v>288</v>
      </c>
      <c r="L4" s="847" t="s">
        <v>432</v>
      </c>
      <c r="M4" s="847" t="s">
        <v>433</v>
      </c>
      <c r="N4" s="847" t="s">
        <v>434</v>
      </c>
      <c r="O4" s="847" t="s">
        <v>435</v>
      </c>
      <c r="P4" s="847" t="s">
        <v>436</v>
      </c>
      <c r="Q4" s="847" t="s">
        <v>437</v>
      </c>
      <c r="R4" s="847" t="s">
        <v>438</v>
      </c>
      <c r="S4" s="847" t="s">
        <v>517</v>
      </c>
    </row>
    <row r="5" spans="1:19" ht="76.5" customHeight="1" x14ac:dyDescent="0.25">
      <c r="B5" s="846"/>
      <c r="C5" s="844"/>
      <c r="D5" s="1210" t="s">
        <v>1253</v>
      </c>
      <c r="E5" s="1212"/>
      <c r="F5" s="1212"/>
      <c r="G5" s="1212"/>
      <c r="H5" s="1211"/>
      <c r="I5" s="1210" t="s">
        <v>1252</v>
      </c>
      <c r="J5" s="1212"/>
      <c r="K5" s="1211"/>
      <c r="L5" s="1210" t="s">
        <v>1251</v>
      </c>
      <c r="M5" s="1211"/>
      <c r="N5" s="1208" t="s">
        <v>1250</v>
      </c>
      <c r="O5" s="1208" t="s">
        <v>1249</v>
      </c>
      <c r="P5" s="1208" t="s">
        <v>1248</v>
      </c>
      <c r="Q5" s="1208" t="s">
        <v>1247</v>
      </c>
      <c r="R5" s="1208" t="s">
        <v>1246</v>
      </c>
      <c r="S5" s="1208" t="s">
        <v>1245</v>
      </c>
    </row>
    <row r="6" spans="1:19" ht="135" x14ac:dyDescent="0.25">
      <c r="B6" s="845"/>
      <c r="C6" s="844"/>
      <c r="D6" s="843"/>
      <c r="E6" s="840" t="s">
        <v>1244</v>
      </c>
      <c r="F6" s="840" t="s">
        <v>1243</v>
      </c>
      <c r="G6" s="842" t="s">
        <v>1242</v>
      </c>
      <c r="H6" s="842" t="s">
        <v>1240</v>
      </c>
      <c r="I6" s="841"/>
      <c r="J6" s="840" t="s">
        <v>1241</v>
      </c>
      <c r="K6" s="840" t="s">
        <v>1240</v>
      </c>
      <c r="L6" s="839"/>
      <c r="M6" s="838" t="s">
        <v>1239</v>
      </c>
      <c r="N6" s="1209"/>
      <c r="O6" s="1209"/>
      <c r="P6" s="1209"/>
      <c r="Q6" s="1209"/>
      <c r="R6" s="1209"/>
      <c r="S6" s="1209"/>
    </row>
    <row r="7" spans="1:19" ht="15" x14ac:dyDescent="0.25">
      <c r="B7" s="837">
        <v>1</v>
      </c>
      <c r="C7" s="836" t="s">
        <v>1238</v>
      </c>
      <c r="D7" s="825">
        <v>236725.22393161061</v>
      </c>
      <c r="E7" s="825"/>
      <c r="F7" s="825">
        <f>+F15+F40+F51+F57</f>
        <v>3695.5882684344988</v>
      </c>
      <c r="G7" s="825">
        <v>5742.2788964800002</v>
      </c>
      <c r="H7" s="825">
        <v>3377.825088369997</v>
      </c>
      <c r="I7" s="825">
        <v>-1221.4129510799951</v>
      </c>
      <c r="J7" s="825">
        <v>-499.0228324800002</v>
      </c>
      <c r="K7" s="825">
        <v>-529.09975798000085</v>
      </c>
      <c r="L7" s="825">
        <v>441581.03828578175</v>
      </c>
      <c r="M7" s="825"/>
      <c r="N7" s="825">
        <v>0.18234745259588966</v>
      </c>
      <c r="O7" s="825">
        <v>56674.098457839907</v>
      </c>
      <c r="P7" s="825">
        <v>8394.3496324200114</v>
      </c>
      <c r="Q7" s="825">
        <v>46334.233345079847</v>
      </c>
      <c r="R7" s="825">
        <v>125322.54249626985</v>
      </c>
      <c r="S7" s="825">
        <v>17.279999768729979</v>
      </c>
    </row>
    <row r="8" spans="1:19" ht="15" x14ac:dyDescent="0.25">
      <c r="B8" s="827">
        <v>2</v>
      </c>
      <c r="C8" s="833" t="s">
        <v>1237</v>
      </c>
      <c r="D8" s="825">
        <v>7745.2419862600018</v>
      </c>
      <c r="E8" s="825"/>
      <c r="F8" s="825">
        <v>0</v>
      </c>
      <c r="G8" s="825">
        <v>287.70716263000003</v>
      </c>
      <c r="H8" s="825">
        <v>49.790719609999989</v>
      </c>
      <c r="I8" s="825">
        <v>-40.387290579999998</v>
      </c>
      <c r="J8" s="825">
        <v>-8.1747104999999998</v>
      </c>
      <c r="K8" s="825">
        <v>-22.679043869999994</v>
      </c>
      <c r="L8" s="825">
        <v>116165.65201063096</v>
      </c>
      <c r="M8" s="825"/>
      <c r="N8" s="825">
        <v>8.4718550075798468E-2</v>
      </c>
      <c r="O8" s="825">
        <v>3849.1648152100038</v>
      </c>
      <c r="P8" s="825">
        <v>2384.1271829099996</v>
      </c>
      <c r="Q8" s="825">
        <v>1317.68811869</v>
      </c>
      <c r="R8" s="825">
        <v>194.26186945000003</v>
      </c>
      <c r="S8" s="825">
        <v>6.651064395227797</v>
      </c>
    </row>
    <row r="9" spans="1:19" ht="15" x14ac:dyDescent="0.25">
      <c r="B9" s="827">
        <v>3</v>
      </c>
      <c r="C9" s="833" t="s">
        <v>1236</v>
      </c>
      <c r="D9" s="825">
        <v>108.05644261000002</v>
      </c>
      <c r="E9" s="825"/>
      <c r="F9" s="825">
        <v>0</v>
      </c>
      <c r="G9" s="825">
        <v>28.37263609</v>
      </c>
      <c r="H9" s="825"/>
      <c r="I9" s="825">
        <v>-2.4888064699999974</v>
      </c>
      <c r="J9" s="825">
        <v>-2.1267516199999998</v>
      </c>
      <c r="K9" s="825"/>
      <c r="L9" s="825">
        <v>3172.2152573662652</v>
      </c>
      <c r="M9" s="825"/>
      <c r="N9" s="825">
        <v>0</v>
      </c>
      <c r="O9" s="825">
        <v>108.05644261000002</v>
      </c>
      <c r="P9" s="825"/>
      <c r="Q9" s="825"/>
      <c r="R9" s="825"/>
      <c r="S9" s="825">
        <v>2.5627072048951081</v>
      </c>
    </row>
    <row r="10" spans="1:19" ht="15" x14ac:dyDescent="0.25">
      <c r="B10" s="827">
        <v>4</v>
      </c>
      <c r="C10" s="835" t="s">
        <v>1235</v>
      </c>
      <c r="D10" s="825"/>
      <c r="E10" s="825"/>
      <c r="F10" s="825">
        <v>0</v>
      </c>
      <c r="G10" s="825"/>
      <c r="H10" s="825"/>
      <c r="I10" s="825"/>
      <c r="J10" s="825"/>
      <c r="K10" s="825"/>
      <c r="L10" s="825"/>
      <c r="M10" s="825"/>
      <c r="N10" s="825"/>
      <c r="O10" s="825"/>
      <c r="P10" s="825"/>
      <c r="Q10" s="825"/>
      <c r="R10" s="825"/>
      <c r="S10" s="825"/>
    </row>
    <row r="11" spans="1:19" ht="15" x14ac:dyDescent="0.25">
      <c r="B11" s="827">
        <v>5</v>
      </c>
      <c r="C11" s="835" t="s">
        <v>1234</v>
      </c>
      <c r="D11" s="825"/>
      <c r="E11" s="825"/>
      <c r="F11" s="825">
        <v>0</v>
      </c>
      <c r="G11" s="825"/>
      <c r="H11" s="825"/>
      <c r="I11" s="825"/>
      <c r="J11" s="825"/>
      <c r="K11" s="825"/>
      <c r="L11" s="825"/>
      <c r="M11" s="825"/>
      <c r="N11" s="825"/>
      <c r="O11" s="825"/>
      <c r="P11" s="825"/>
      <c r="Q11" s="825"/>
      <c r="R11" s="825"/>
      <c r="S11" s="825"/>
    </row>
    <row r="12" spans="1:19" ht="15" x14ac:dyDescent="0.25">
      <c r="B12" s="827">
        <v>6</v>
      </c>
      <c r="C12" s="835" t="s">
        <v>1233</v>
      </c>
      <c r="D12" s="825"/>
      <c r="E12" s="825"/>
      <c r="F12" s="825">
        <v>0</v>
      </c>
      <c r="G12" s="825"/>
      <c r="H12" s="825"/>
      <c r="I12" s="825"/>
      <c r="J12" s="825"/>
      <c r="K12" s="825"/>
      <c r="L12" s="825"/>
      <c r="M12" s="825"/>
      <c r="N12" s="825"/>
      <c r="O12" s="825"/>
      <c r="P12" s="825"/>
      <c r="Q12" s="825"/>
      <c r="R12" s="825"/>
      <c r="S12" s="825"/>
    </row>
    <row r="13" spans="1:19" ht="15" x14ac:dyDescent="0.25">
      <c r="B13" s="827">
        <v>7</v>
      </c>
      <c r="C13" s="835" t="s">
        <v>1232</v>
      </c>
      <c r="D13" s="825">
        <v>106.75495454000003</v>
      </c>
      <c r="E13" s="825"/>
      <c r="F13" s="825">
        <v>0</v>
      </c>
      <c r="G13" s="825">
        <v>28.37263609</v>
      </c>
      <c r="H13" s="825"/>
      <c r="I13" s="825">
        <v>-2.4699621699999978</v>
      </c>
      <c r="J13" s="825">
        <v>-2.1267516199999998</v>
      </c>
      <c r="K13" s="825"/>
      <c r="L13" s="825">
        <v>3172.0165670090319</v>
      </c>
      <c r="M13" s="825"/>
      <c r="N13" s="825">
        <v>0</v>
      </c>
      <c r="O13" s="825">
        <v>106.75495454000003</v>
      </c>
      <c r="P13" s="825"/>
      <c r="Q13" s="825"/>
      <c r="R13" s="825"/>
      <c r="S13" s="825">
        <v>2.5664015016962227</v>
      </c>
    </row>
    <row r="14" spans="1:19" ht="15" x14ac:dyDescent="0.25">
      <c r="B14" s="827">
        <v>8</v>
      </c>
      <c r="C14" s="835" t="s">
        <v>1231</v>
      </c>
      <c r="D14" s="825">
        <v>1.3014880699999998</v>
      </c>
      <c r="E14" s="825"/>
      <c r="F14" s="825">
        <v>0</v>
      </c>
      <c r="G14" s="825"/>
      <c r="H14" s="825"/>
      <c r="I14" s="825">
        <v>-1.8844299999999998E-2</v>
      </c>
      <c r="J14" s="825"/>
      <c r="K14" s="825"/>
      <c r="L14" s="825">
        <v>0.19869035723372858</v>
      </c>
      <c r="M14" s="825"/>
      <c r="N14" s="825"/>
      <c r="O14" s="825">
        <v>1.3014880699999998</v>
      </c>
      <c r="P14" s="825"/>
      <c r="Q14" s="825"/>
      <c r="R14" s="825"/>
      <c r="S14" s="825">
        <v>2.259681386871029</v>
      </c>
    </row>
    <row r="15" spans="1:19" ht="15" x14ac:dyDescent="0.25">
      <c r="B15" s="827">
        <v>9</v>
      </c>
      <c r="C15" s="833" t="s">
        <v>1230</v>
      </c>
      <c r="D15" s="825">
        <v>15370.157499579987</v>
      </c>
      <c r="E15" s="825"/>
      <c r="F15" s="825">
        <f>133301.6197/1000000</f>
        <v>0.13330161970000001</v>
      </c>
      <c r="G15" s="825">
        <v>1678.1051587000002</v>
      </c>
      <c r="H15" s="825">
        <v>287.94456264999991</v>
      </c>
      <c r="I15" s="825">
        <v>-352.94502177000095</v>
      </c>
      <c r="J15" s="825">
        <v>-137.04608206999998</v>
      </c>
      <c r="K15" s="825">
        <v>-164.82164834</v>
      </c>
      <c r="L15" s="825">
        <v>88085.798199709738</v>
      </c>
      <c r="M15" s="825"/>
      <c r="N15" s="825">
        <v>5.3565461733052537E-2</v>
      </c>
      <c r="O15" s="825">
        <v>13683.31351387999</v>
      </c>
      <c r="P15" s="825">
        <v>174.29090711000001</v>
      </c>
      <c r="Q15" s="825">
        <v>1210.6247085100006</v>
      </c>
      <c r="R15" s="825">
        <v>301.92837007999998</v>
      </c>
      <c r="S15" s="825">
        <v>3.092704523193647</v>
      </c>
    </row>
    <row r="16" spans="1:19" ht="15" x14ac:dyDescent="0.25">
      <c r="B16" s="827">
        <v>10</v>
      </c>
      <c r="C16" s="835" t="s">
        <v>1229</v>
      </c>
      <c r="D16" s="825">
        <v>2772.8097561100021</v>
      </c>
      <c r="E16" s="825"/>
      <c r="F16" s="825">
        <v>0</v>
      </c>
      <c r="G16" s="825">
        <v>910.5992789400002</v>
      </c>
      <c r="H16" s="825">
        <v>4.5397206100000007</v>
      </c>
      <c r="I16" s="825">
        <v>-108.09610309999991</v>
      </c>
      <c r="J16" s="825">
        <v>-92.748476010000033</v>
      </c>
      <c r="K16" s="825">
        <v>-5.7116588799999999</v>
      </c>
      <c r="L16" s="825">
        <v>26599.365250704963</v>
      </c>
      <c r="M16" s="825"/>
      <c r="N16" s="825">
        <v>3.8781500653370785E-2</v>
      </c>
      <c r="O16" s="825">
        <v>2348.5666159500011</v>
      </c>
      <c r="P16" s="825">
        <v>53.176536380000002</v>
      </c>
      <c r="Q16" s="825">
        <v>161.52592109</v>
      </c>
      <c r="R16" s="825">
        <v>209.54068269000001</v>
      </c>
      <c r="S16" s="825">
        <v>4.8410794167446003</v>
      </c>
    </row>
    <row r="17" spans="2:19" ht="15" x14ac:dyDescent="0.25">
      <c r="B17" s="827">
        <v>11</v>
      </c>
      <c r="C17" s="835" t="s">
        <v>1228</v>
      </c>
      <c r="D17" s="825">
        <v>916.45481355999993</v>
      </c>
      <c r="E17" s="825"/>
      <c r="F17" s="825">
        <v>0</v>
      </c>
      <c r="G17" s="825">
        <v>1.75890835</v>
      </c>
      <c r="H17" s="825">
        <v>5.0721667199999994</v>
      </c>
      <c r="I17" s="825">
        <v>-5.0702255999999988</v>
      </c>
      <c r="J17" s="825">
        <v>-4.1747949999999999E-2</v>
      </c>
      <c r="K17" s="825">
        <v>-2.0236622</v>
      </c>
      <c r="L17" s="825">
        <v>813.36021145207212</v>
      </c>
      <c r="M17" s="825"/>
      <c r="N17" s="825">
        <v>0.91056827383419703</v>
      </c>
      <c r="O17" s="825">
        <v>916.45481355999993</v>
      </c>
      <c r="P17" s="825"/>
      <c r="Q17" s="825"/>
      <c r="R17" s="825"/>
      <c r="S17" s="825">
        <v>0.51414972851868468</v>
      </c>
    </row>
    <row r="18" spans="2:19" ht="15" x14ac:dyDescent="0.25">
      <c r="B18" s="827">
        <v>12</v>
      </c>
      <c r="C18" s="835" t="s">
        <v>1227</v>
      </c>
      <c r="D18" s="825">
        <v>238.15646637999998</v>
      </c>
      <c r="E18" s="825"/>
      <c r="F18" s="825">
        <v>0</v>
      </c>
      <c r="G18" s="825"/>
      <c r="H18" s="825"/>
      <c r="I18" s="825">
        <v>-0.78045216000000006</v>
      </c>
      <c r="J18" s="825"/>
      <c r="K18" s="825"/>
      <c r="L18" s="825">
        <v>113.196647619701</v>
      </c>
      <c r="M18" s="825"/>
      <c r="N18" s="825">
        <v>1</v>
      </c>
      <c r="O18" s="825">
        <v>170.41250346000001</v>
      </c>
      <c r="P18" s="825"/>
      <c r="Q18" s="825"/>
      <c r="R18" s="825">
        <v>67.743962920000001</v>
      </c>
      <c r="S18" s="825">
        <v>11.678389538863678</v>
      </c>
    </row>
    <row r="19" spans="2:19" ht="15" x14ac:dyDescent="0.25">
      <c r="B19" s="827">
        <v>13</v>
      </c>
      <c r="C19" s="835" t="s">
        <v>1226</v>
      </c>
      <c r="D19" s="825">
        <v>237.33898667000003</v>
      </c>
      <c r="E19" s="825"/>
      <c r="F19" s="825">
        <v>0</v>
      </c>
      <c r="G19" s="825">
        <v>3.2427363199999992</v>
      </c>
      <c r="H19" s="825"/>
      <c r="I19" s="825">
        <v>-0.49886173</v>
      </c>
      <c r="J19" s="825">
        <v>-0.15637228</v>
      </c>
      <c r="K19" s="825"/>
      <c r="L19" s="825">
        <v>640.05378259245151</v>
      </c>
      <c r="M19" s="825"/>
      <c r="N19" s="825">
        <v>0.10909858821041304</v>
      </c>
      <c r="O19" s="825">
        <v>90.996839919999985</v>
      </c>
      <c r="P19" s="825"/>
      <c r="Q19" s="825">
        <v>146.34214675000004</v>
      </c>
      <c r="R19" s="825"/>
      <c r="S19" s="825">
        <v>11.353175174837199</v>
      </c>
    </row>
    <row r="20" spans="2:19" ht="15" x14ac:dyDescent="0.25">
      <c r="B20" s="827">
        <v>14</v>
      </c>
      <c r="C20" s="835" t="s">
        <v>1225</v>
      </c>
      <c r="D20" s="825">
        <v>167.93993053999998</v>
      </c>
      <c r="E20" s="825"/>
      <c r="F20" s="825">
        <v>0</v>
      </c>
      <c r="G20" s="825">
        <v>9.1383184100000001</v>
      </c>
      <c r="H20" s="825">
        <v>0</v>
      </c>
      <c r="I20" s="825">
        <v>-0.70893643000000006</v>
      </c>
      <c r="J20" s="825">
        <v>-0.23705206000000001</v>
      </c>
      <c r="K20" s="825">
        <v>-2.5951479999999999E-2</v>
      </c>
      <c r="L20" s="825">
        <v>115.34335888736265</v>
      </c>
      <c r="M20" s="825"/>
      <c r="N20" s="825"/>
      <c r="O20" s="825">
        <v>75.011508680000006</v>
      </c>
      <c r="P20" s="825">
        <v>30.002133329999999</v>
      </c>
      <c r="Q20" s="825">
        <v>62.926288529999994</v>
      </c>
      <c r="R20" s="825"/>
      <c r="S20" s="825">
        <v>8.8444144797048363</v>
      </c>
    </row>
    <row r="21" spans="2:19" ht="15" x14ac:dyDescent="0.25">
      <c r="B21" s="827">
        <v>15</v>
      </c>
      <c r="C21" s="835" t="s">
        <v>1224</v>
      </c>
      <c r="D21" s="825">
        <v>28.629780329999999</v>
      </c>
      <c r="E21" s="825"/>
      <c r="F21" s="825">
        <v>0</v>
      </c>
      <c r="G21" s="825">
        <v>28.629195790000001</v>
      </c>
      <c r="H21" s="825">
        <v>0</v>
      </c>
      <c r="I21" s="825">
        <v>-1.3282256299999999</v>
      </c>
      <c r="J21" s="825">
        <v>-1.32821802</v>
      </c>
      <c r="K21" s="825">
        <v>0</v>
      </c>
      <c r="L21" s="825">
        <v>0</v>
      </c>
      <c r="M21" s="825"/>
      <c r="N21" s="825"/>
      <c r="O21" s="825">
        <v>28.629780329999999</v>
      </c>
      <c r="P21" s="825"/>
      <c r="Q21" s="825"/>
      <c r="R21" s="825"/>
      <c r="S21" s="825">
        <v>1.0027292937234429</v>
      </c>
    </row>
    <row r="22" spans="2:19" ht="15" x14ac:dyDescent="0.25">
      <c r="B22" s="827">
        <v>16</v>
      </c>
      <c r="C22" s="835" t="s">
        <v>1223</v>
      </c>
      <c r="D22" s="825">
        <v>329.56044331000004</v>
      </c>
      <c r="E22" s="825"/>
      <c r="F22" s="825">
        <v>0</v>
      </c>
      <c r="G22" s="825">
        <v>7.8674648299999994</v>
      </c>
      <c r="H22" s="825">
        <v>2.10206794</v>
      </c>
      <c r="I22" s="825">
        <v>-1.7366867900000003</v>
      </c>
      <c r="J22" s="825">
        <v>-0.17978802999999996</v>
      </c>
      <c r="K22" s="825">
        <v>-2E-8</v>
      </c>
      <c r="L22" s="825">
        <v>1424.795597980401</v>
      </c>
      <c r="M22" s="825"/>
      <c r="N22" s="825"/>
      <c r="O22" s="825">
        <v>231.05545025999987</v>
      </c>
      <c r="P22" s="825">
        <v>1.6761861500000002</v>
      </c>
      <c r="Q22" s="825">
        <v>81.635329539999987</v>
      </c>
      <c r="R22" s="825">
        <v>15.193477359999999</v>
      </c>
      <c r="S22" s="825">
        <v>7.3513042733989007</v>
      </c>
    </row>
    <row r="23" spans="2:19" ht="15" x14ac:dyDescent="0.25">
      <c r="B23" s="827">
        <v>17</v>
      </c>
      <c r="C23" s="835" t="s">
        <v>1222</v>
      </c>
      <c r="D23" s="825">
        <v>126.11502585000001</v>
      </c>
      <c r="E23" s="825"/>
      <c r="F23" s="825">
        <v>0</v>
      </c>
      <c r="G23" s="825">
        <v>18.824490009999998</v>
      </c>
      <c r="H23" s="825"/>
      <c r="I23" s="825">
        <v>-1.1644579399999997</v>
      </c>
      <c r="J23" s="825">
        <v>-0.93564544000000005</v>
      </c>
      <c r="K23" s="825"/>
      <c r="L23" s="825">
        <v>1251.5875669770287</v>
      </c>
      <c r="M23" s="825"/>
      <c r="N23" s="825"/>
      <c r="O23" s="825">
        <v>126.11502585000001</v>
      </c>
      <c r="P23" s="825"/>
      <c r="Q23" s="825"/>
      <c r="R23" s="825"/>
      <c r="S23" s="825">
        <v>1.1375955338640653</v>
      </c>
    </row>
    <row r="24" spans="2:19" ht="15" x14ac:dyDescent="0.25">
      <c r="B24" s="827">
        <v>18</v>
      </c>
      <c r="C24" s="835" t="s">
        <v>1221</v>
      </c>
      <c r="D24" s="825">
        <v>43.952230359999994</v>
      </c>
      <c r="E24" s="825"/>
      <c r="F24" s="825">
        <v>0</v>
      </c>
      <c r="G24" s="825">
        <v>0.91620298999999994</v>
      </c>
      <c r="H24" s="825"/>
      <c r="I24" s="825">
        <v>-0.76103074000000015</v>
      </c>
      <c r="J24" s="825">
        <v>-0.47242433</v>
      </c>
      <c r="K24" s="825"/>
      <c r="L24" s="825">
        <v>97.010514331959996</v>
      </c>
      <c r="M24" s="825"/>
      <c r="N24" s="825"/>
      <c r="O24" s="825">
        <v>41.434204359999981</v>
      </c>
      <c r="P24" s="825"/>
      <c r="Q24" s="825"/>
      <c r="R24" s="825">
        <v>2.5180259999999999</v>
      </c>
      <c r="S24" s="825">
        <v>2.9905766159202334</v>
      </c>
    </row>
    <row r="25" spans="2:19" ht="15" x14ac:dyDescent="0.25">
      <c r="B25" s="827">
        <v>19</v>
      </c>
      <c r="C25" s="835" t="s">
        <v>1220</v>
      </c>
      <c r="D25" s="825">
        <v>1.7096312499999999</v>
      </c>
      <c r="E25" s="825"/>
      <c r="F25" s="825">
        <v>0</v>
      </c>
      <c r="G25" s="825"/>
      <c r="H25" s="825"/>
      <c r="I25" s="825">
        <v>-6.9127140000000004E-2</v>
      </c>
      <c r="J25" s="825"/>
      <c r="K25" s="825"/>
      <c r="L25" s="825">
        <v>0</v>
      </c>
      <c r="M25" s="825"/>
      <c r="N25" s="825"/>
      <c r="O25" s="825">
        <v>1.7096312499999999</v>
      </c>
      <c r="P25" s="825"/>
      <c r="Q25" s="825"/>
      <c r="R25" s="825"/>
      <c r="S25" s="825">
        <v>0.59178082191780823</v>
      </c>
    </row>
    <row r="26" spans="2:19" ht="15" x14ac:dyDescent="0.25">
      <c r="B26" s="827">
        <v>20</v>
      </c>
      <c r="C26" s="835" t="s">
        <v>1219</v>
      </c>
      <c r="D26" s="825">
        <v>412.92485632999973</v>
      </c>
      <c r="E26" s="825"/>
      <c r="F26" s="825">
        <v>0</v>
      </c>
      <c r="G26" s="825">
        <v>6.4533559199999999</v>
      </c>
      <c r="H26" s="825">
        <v>0</v>
      </c>
      <c r="I26" s="825">
        <v>-1.0474164399999999</v>
      </c>
      <c r="J26" s="825">
        <v>-0.15581649</v>
      </c>
      <c r="K26" s="825">
        <v>-1.8527209999999999E-2</v>
      </c>
      <c r="L26" s="825">
        <v>1952.004682336031</v>
      </c>
      <c r="M26" s="825"/>
      <c r="N26" s="825">
        <v>5.0529950409873865E-5</v>
      </c>
      <c r="O26" s="825">
        <v>382.95755097999978</v>
      </c>
      <c r="P26" s="825"/>
      <c r="Q26" s="825">
        <v>29.967305349999997</v>
      </c>
      <c r="R26" s="825"/>
      <c r="S26" s="825">
        <v>1.6694876954632978</v>
      </c>
    </row>
    <row r="27" spans="2:19" ht="15" x14ac:dyDescent="0.25">
      <c r="B27" s="827">
        <v>21</v>
      </c>
      <c r="C27" s="835" t="s">
        <v>1218</v>
      </c>
      <c r="D27" s="825">
        <v>1183.9924618700002</v>
      </c>
      <c r="E27" s="825"/>
      <c r="F27" s="825">
        <v>0</v>
      </c>
      <c r="G27" s="825">
        <v>134.36899646999998</v>
      </c>
      <c r="H27" s="825"/>
      <c r="I27" s="825">
        <v>-12.96253576</v>
      </c>
      <c r="J27" s="825">
        <v>-6.80284347</v>
      </c>
      <c r="K27" s="825"/>
      <c r="L27" s="825">
        <v>1111.6524084575306</v>
      </c>
      <c r="M27" s="825"/>
      <c r="N27" s="825">
        <v>0.93619550156187459</v>
      </c>
      <c r="O27" s="825">
        <v>1179.1725681300002</v>
      </c>
      <c r="P27" s="825"/>
      <c r="Q27" s="825">
        <v>4.8198937400000004</v>
      </c>
      <c r="R27" s="825"/>
      <c r="S27" s="825">
        <v>0.59735948459875998</v>
      </c>
    </row>
    <row r="28" spans="2:19" ht="15" x14ac:dyDescent="0.25">
      <c r="B28" s="827">
        <v>22</v>
      </c>
      <c r="C28" s="835" t="s">
        <v>1217</v>
      </c>
      <c r="D28" s="825">
        <v>1391.9861905900002</v>
      </c>
      <c r="E28" s="825"/>
      <c r="F28" s="825">
        <v>0</v>
      </c>
      <c r="G28" s="825">
        <v>16.643343360000003</v>
      </c>
      <c r="H28" s="825">
        <v>7.7523595900000002</v>
      </c>
      <c r="I28" s="825">
        <v>-8.401623789999995</v>
      </c>
      <c r="J28" s="825">
        <v>-1.1328556500000004</v>
      </c>
      <c r="K28" s="825">
        <v>-2.4222800499999999</v>
      </c>
      <c r="L28" s="825">
        <v>2290.2556182631379</v>
      </c>
      <c r="M28" s="825"/>
      <c r="N28" s="825">
        <v>0.38857265544629171</v>
      </c>
      <c r="O28" s="825">
        <v>1058.5794181199999</v>
      </c>
      <c r="P28" s="825">
        <v>19.015755339999998</v>
      </c>
      <c r="Q28" s="825">
        <v>314.39101713000014</v>
      </c>
      <c r="R28" s="825"/>
      <c r="S28" s="825">
        <v>4.9281813564462391</v>
      </c>
    </row>
    <row r="29" spans="2:19" ht="15" x14ac:dyDescent="0.25">
      <c r="B29" s="827">
        <v>23</v>
      </c>
      <c r="C29" s="835" t="s">
        <v>1216</v>
      </c>
      <c r="D29" s="825">
        <v>425.32239535000014</v>
      </c>
      <c r="E29" s="825"/>
      <c r="F29" s="825">
        <f>133301.6197/1000000</f>
        <v>0.13330161970000001</v>
      </c>
      <c r="G29" s="825">
        <v>25.18333616</v>
      </c>
      <c r="H29" s="825">
        <v>0</v>
      </c>
      <c r="I29" s="825">
        <v>-1.1623560900000005</v>
      </c>
      <c r="J29" s="825">
        <v>-0.45840148000000003</v>
      </c>
      <c r="K29" s="825">
        <v>-0.17423526</v>
      </c>
      <c r="L29" s="825">
        <v>37152.051408320447</v>
      </c>
      <c r="M29" s="825"/>
      <c r="N29" s="825">
        <v>4.0584561535027437E-3</v>
      </c>
      <c r="O29" s="825">
        <v>398.54334865000015</v>
      </c>
      <c r="P29" s="825"/>
      <c r="Q29" s="825">
        <v>26.779046700000002</v>
      </c>
      <c r="R29" s="825"/>
      <c r="S29" s="825">
        <v>1.9847526849302446</v>
      </c>
    </row>
    <row r="30" spans="2:19" ht="15" x14ac:dyDescent="0.25">
      <c r="B30" s="827">
        <v>24</v>
      </c>
      <c r="C30" s="835" t="s">
        <v>1215</v>
      </c>
      <c r="D30" s="825">
        <v>10.535185759999996</v>
      </c>
      <c r="E30" s="825"/>
      <c r="F30" s="825">
        <v>0</v>
      </c>
      <c r="G30" s="825">
        <v>0.25515442999999999</v>
      </c>
      <c r="H30" s="825"/>
      <c r="I30" s="825">
        <v>-0.10053578000000001</v>
      </c>
      <c r="J30" s="825">
        <v>-1.707059E-2</v>
      </c>
      <c r="K30" s="825"/>
      <c r="L30" s="825">
        <v>125.46124933783784</v>
      </c>
      <c r="M30" s="825"/>
      <c r="N30" s="825"/>
      <c r="O30" s="825">
        <v>10.535185759999996</v>
      </c>
      <c r="P30" s="825"/>
      <c r="Q30" s="825"/>
      <c r="R30" s="825"/>
      <c r="S30" s="825">
        <v>2.652170156100194</v>
      </c>
    </row>
    <row r="31" spans="2:19" ht="15" x14ac:dyDescent="0.25">
      <c r="B31" s="827">
        <v>25</v>
      </c>
      <c r="C31" s="835" t="s">
        <v>1214</v>
      </c>
      <c r="D31" s="825">
        <v>2519.477011160001</v>
      </c>
      <c r="E31" s="825"/>
      <c r="F31" s="825">
        <v>0</v>
      </c>
      <c r="G31" s="825">
        <v>240.0157748</v>
      </c>
      <c r="H31" s="825">
        <v>10.61874648</v>
      </c>
      <c r="I31" s="825">
        <v>-34.837440549999997</v>
      </c>
      <c r="J31" s="825">
        <v>-25.249156479999982</v>
      </c>
      <c r="K31" s="825">
        <v>-4.9042210099999997</v>
      </c>
      <c r="L31" s="825">
        <v>10154.629017966181</v>
      </c>
      <c r="M31" s="825"/>
      <c r="N31" s="825"/>
      <c r="O31" s="825">
        <v>2366.0961975499995</v>
      </c>
      <c r="P31" s="825">
        <v>11.805660999999999</v>
      </c>
      <c r="Q31" s="825">
        <v>141.27823764999994</v>
      </c>
      <c r="R31" s="825">
        <v>0.29691496000000001</v>
      </c>
      <c r="S31" s="825">
        <v>1.760844141765842</v>
      </c>
    </row>
    <row r="32" spans="2:19" ht="15" x14ac:dyDescent="0.25">
      <c r="B32" s="827">
        <v>26</v>
      </c>
      <c r="C32" s="835" t="s">
        <v>1213</v>
      </c>
      <c r="D32" s="825">
        <v>387.58004547999997</v>
      </c>
      <c r="E32" s="825"/>
      <c r="F32" s="825">
        <v>0</v>
      </c>
      <c r="G32" s="825">
        <v>141.63657751</v>
      </c>
      <c r="H32" s="825">
        <v>11.559617139999999</v>
      </c>
      <c r="I32" s="825">
        <v>-7.8613089199999999</v>
      </c>
      <c r="J32" s="825">
        <v>-0.14218475</v>
      </c>
      <c r="K32" s="825">
        <v>-4.1386807600000006</v>
      </c>
      <c r="L32" s="825">
        <v>216.88035472445523</v>
      </c>
      <c r="M32" s="825"/>
      <c r="N32" s="825"/>
      <c r="O32" s="825">
        <v>363.96565114999999</v>
      </c>
      <c r="P32" s="825"/>
      <c r="Q32" s="825">
        <v>23.61439433</v>
      </c>
      <c r="R32" s="825"/>
      <c r="S32" s="825">
        <v>3.155642710910556</v>
      </c>
    </row>
    <row r="33" spans="2:19" ht="15" x14ac:dyDescent="0.25">
      <c r="B33" s="827">
        <v>27</v>
      </c>
      <c r="C33" s="835" t="s">
        <v>1212</v>
      </c>
      <c r="D33" s="825">
        <v>117.56672459000001</v>
      </c>
      <c r="E33" s="825"/>
      <c r="F33" s="825">
        <v>0</v>
      </c>
      <c r="G33" s="825">
        <v>8.4163872099999999</v>
      </c>
      <c r="H33" s="825">
        <v>6.3976517499999996</v>
      </c>
      <c r="I33" s="825">
        <v>-6.6450990399999998</v>
      </c>
      <c r="J33" s="825">
        <v>-0.41505462999999998</v>
      </c>
      <c r="K33" s="825">
        <v>-5.8083275300000006</v>
      </c>
      <c r="L33" s="825">
        <v>135.11100458624384</v>
      </c>
      <c r="M33" s="825"/>
      <c r="N33" s="825"/>
      <c r="O33" s="825">
        <v>94.577656040000022</v>
      </c>
      <c r="P33" s="825">
        <v>4.3706430000000003</v>
      </c>
      <c r="Q33" s="825">
        <v>18.618425550000001</v>
      </c>
      <c r="R33" s="825"/>
      <c r="S33" s="825">
        <v>3.5945455955616397</v>
      </c>
    </row>
    <row r="34" spans="2:19" ht="15" x14ac:dyDescent="0.25">
      <c r="B34" s="827">
        <v>28</v>
      </c>
      <c r="C34" s="835" t="s">
        <v>1211</v>
      </c>
      <c r="D34" s="825">
        <v>1651.7376732200003</v>
      </c>
      <c r="E34" s="825"/>
      <c r="F34" s="825">
        <v>0</v>
      </c>
      <c r="G34" s="825">
        <v>80.576523890000004</v>
      </c>
      <c r="H34" s="825">
        <v>195.11682896000002</v>
      </c>
      <c r="I34" s="825">
        <v>-129.12853713000013</v>
      </c>
      <c r="J34" s="825">
        <v>-4.6408227599999989</v>
      </c>
      <c r="K34" s="825">
        <v>-119.36401439000002</v>
      </c>
      <c r="L34" s="825">
        <v>1439.5513293453387</v>
      </c>
      <c r="M34" s="825"/>
      <c r="N34" s="825"/>
      <c r="O34" s="825">
        <v>1439.0760185099996</v>
      </c>
      <c r="P34" s="825">
        <v>52.128337000000002</v>
      </c>
      <c r="Q34" s="825">
        <v>160.53331771000001</v>
      </c>
      <c r="R34" s="825"/>
      <c r="S34" s="825">
        <v>3.3725452722669971</v>
      </c>
    </row>
    <row r="35" spans="2:19" ht="15" x14ac:dyDescent="0.25">
      <c r="B35" s="827">
        <v>29</v>
      </c>
      <c r="C35" s="835" t="s">
        <v>1210</v>
      </c>
      <c r="D35" s="825">
        <v>18.121356989999999</v>
      </c>
      <c r="E35" s="825"/>
      <c r="F35" s="825">
        <v>0</v>
      </c>
      <c r="G35" s="825">
        <v>7.0801576700000002</v>
      </c>
      <c r="H35" s="825">
        <v>3.1595905399999999</v>
      </c>
      <c r="I35" s="825">
        <v>-5.5599790000000017E-2</v>
      </c>
      <c r="J35" s="825">
        <v>-1.623401E-2</v>
      </c>
      <c r="K35" s="825">
        <v>0</v>
      </c>
      <c r="L35" s="825">
        <v>69.30530438797804</v>
      </c>
      <c r="M35" s="825"/>
      <c r="N35" s="825">
        <v>6.7123933588750598E-4</v>
      </c>
      <c r="O35" s="825">
        <v>12.903296549999997</v>
      </c>
      <c r="P35" s="825"/>
      <c r="Q35" s="825">
        <v>5.2180604399999995</v>
      </c>
      <c r="R35" s="825"/>
      <c r="S35" s="825">
        <v>6.1876187799338096</v>
      </c>
    </row>
    <row r="36" spans="2:19" ht="15" x14ac:dyDescent="0.25">
      <c r="B36" s="827">
        <v>30</v>
      </c>
      <c r="C36" s="835" t="s">
        <v>1209</v>
      </c>
      <c r="D36" s="825">
        <v>34.287224829999992</v>
      </c>
      <c r="E36" s="825"/>
      <c r="F36" s="825">
        <v>0</v>
      </c>
      <c r="G36" s="825"/>
      <c r="H36" s="825">
        <v>3</v>
      </c>
      <c r="I36" s="825">
        <v>-2.0008074200000001</v>
      </c>
      <c r="J36" s="825"/>
      <c r="K36" s="825">
        <v>-1.9762416200000001</v>
      </c>
      <c r="L36" s="825">
        <v>48.096169493453857</v>
      </c>
      <c r="M36" s="825"/>
      <c r="N36" s="825"/>
      <c r="O36" s="825">
        <v>15.707704110000007</v>
      </c>
      <c r="P36" s="825"/>
      <c r="Q36" s="825">
        <v>13.556267219999999</v>
      </c>
      <c r="R36" s="825">
        <v>5.0232535</v>
      </c>
      <c r="S36" s="825">
        <v>9.7051114992198677</v>
      </c>
    </row>
    <row r="37" spans="2:19" ht="15" x14ac:dyDescent="0.25">
      <c r="B37" s="827">
        <v>31</v>
      </c>
      <c r="C37" s="835" t="s">
        <v>1208</v>
      </c>
      <c r="D37" s="825">
        <v>300.44424356000002</v>
      </c>
      <c r="E37" s="825"/>
      <c r="F37" s="825">
        <v>0</v>
      </c>
      <c r="G37" s="825">
        <v>28.262844609999998</v>
      </c>
      <c r="H37" s="825">
        <v>35.662703940000007</v>
      </c>
      <c r="I37" s="825">
        <v>-25.147851149999997</v>
      </c>
      <c r="J37" s="825">
        <v>-1.6643604400000014</v>
      </c>
      <c r="K37" s="825">
        <v>-17.818835389999997</v>
      </c>
      <c r="L37" s="825">
        <v>710.16176518185284</v>
      </c>
      <c r="M37" s="825"/>
      <c r="N37" s="825"/>
      <c r="O37" s="825">
        <v>300.44424356000002</v>
      </c>
      <c r="P37" s="825"/>
      <c r="Q37" s="825"/>
      <c r="R37" s="825"/>
      <c r="S37" s="825">
        <v>0.7469254232396334</v>
      </c>
    </row>
    <row r="38" spans="2:19" ht="15" x14ac:dyDescent="0.25">
      <c r="B38" s="827">
        <v>32</v>
      </c>
      <c r="C38" s="835" t="s">
        <v>1207</v>
      </c>
      <c r="D38" s="825">
        <v>1865.7530919099997</v>
      </c>
      <c r="E38" s="825"/>
      <c r="F38" s="825">
        <v>0</v>
      </c>
      <c r="G38" s="825">
        <v>4.50154941</v>
      </c>
      <c r="H38" s="825">
        <v>0</v>
      </c>
      <c r="I38" s="825">
        <v>-1.97041965</v>
      </c>
      <c r="J38" s="825">
        <v>-2.7377129999999996E-2</v>
      </c>
      <c r="K38" s="825">
        <v>0</v>
      </c>
      <c r="L38" s="825">
        <v>703.68353187526873</v>
      </c>
      <c r="M38" s="825"/>
      <c r="N38" s="825">
        <v>0.96857136397983623</v>
      </c>
      <c r="O38" s="825">
        <v>1847.0775332999997</v>
      </c>
      <c r="P38" s="825">
        <v>1.8916107200000001</v>
      </c>
      <c r="Q38" s="825">
        <v>15.17189524</v>
      </c>
      <c r="R38" s="825">
        <v>1.6120526500000001</v>
      </c>
      <c r="S38" s="825">
        <v>1.2032633467544371</v>
      </c>
    </row>
    <row r="39" spans="2:19" ht="15" x14ac:dyDescent="0.25">
      <c r="B39" s="827">
        <v>33</v>
      </c>
      <c r="C39" s="835" t="s">
        <v>1206</v>
      </c>
      <c r="D39" s="825">
        <v>187.76095714999994</v>
      </c>
      <c r="E39" s="825"/>
      <c r="F39" s="825">
        <v>0</v>
      </c>
      <c r="G39" s="825">
        <v>3.73456162</v>
      </c>
      <c r="H39" s="825">
        <v>2.9631089799999994</v>
      </c>
      <c r="I39" s="825">
        <v>-1.3878038399999999</v>
      </c>
      <c r="J39" s="825">
        <v>-0.22220437000000001</v>
      </c>
      <c r="K39" s="825">
        <v>-0.41542129000000005</v>
      </c>
      <c r="L39" s="825">
        <v>922.24085461125844</v>
      </c>
      <c r="M39" s="825"/>
      <c r="N39" s="825"/>
      <c r="O39" s="825">
        <v>183.28975141999993</v>
      </c>
      <c r="P39" s="825">
        <v>0.22404419</v>
      </c>
      <c r="Q39" s="825">
        <v>4.2471615400000005</v>
      </c>
      <c r="R39" s="825"/>
      <c r="S39" s="825">
        <v>1.3668939149376103</v>
      </c>
    </row>
    <row r="40" spans="2:19" ht="15" x14ac:dyDescent="0.25">
      <c r="B40" s="827">
        <v>34</v>
      </c>
      <c r="C40" s="833" t="s">
        <v>1205</v>
      </c>
      <c r="D40" s="825">
        <v>8290.2036845699986</v>
      </c>
      <c r="E40" s="825"/>
      <c r="F40" s="825">
        <v>97.131028499999999</v>
      </c>
      <c r="G40" s="825">
        <v>3.5636592</v>
      </c>
      <c r="H40" s="825">
        <v>29.174873669999997</v>
      </c>
      <c r="I40" s="825">
        <v>-8.2145946200000015</v>
      </c>
      <c r="J40" s="825">
        <v>-0.17705598000000003</v>
      </c>
      <c r="K40" s="825">
        <v>-0.30735657000000005</v>
      </c>
      <c r="L40" s="825">
        <v>4131.8745578722701</v>
      </c>
      <c r="M40" s="825"/>
      <c r="N40" s="825">
        <v>2.4330597032275881E-6</v>
      </c>
      <c r="O40" s="825">
        <v>3589.4962076900047</v>
      </c>
      <c r="P40" s="825">
        <v>639.03456618999996</v>
      </c>
      <c r="Q40" s="825">
        <v>858.73433167999963</v>
      </c>
      <c r="R40" s="825">
        <v>3202.9385790099991</v>
      </c>
      <c r="S40" s="825">
        <v>13.681912569898731</v>
      </c>
    </row>
    <row r="41" spans="2:19" ht="15" x14ac:dyDescent="0.25">
      <c r="B41" s="827">
        <v>35</v>
      </c>
      <c r="C41" s="834" t="s">
        <v>1204</v>
      </c>
      <c r="D41" s="825">
        <v>6293.0277137799967</v>
      </c>
      <c r="E41" s="825"/>
      <c r="F41" s="825">
        <v>0</v>
      </c>
      <c r="G41" s="825">
        <v>2.2900796299999997</v>
      </c>
      <c r="H41" s="825">
        <v>0.25088614999999997</v>
      </c>
      <c r="I41" s="825">
        <v>-7.4555627500000012</v>
      </c>
      <c r="J41" s="825">
        <v>-0.11324465999999997</v>
      </c>
      <c r="K41" s="825">
        <v>-9.8706639999999998E-2</v>
      </c>
      <c r="L41" s="825">
        <v>511.62357381883271</v>
      </c>
      <c r="M41" s="825"/>
      <c r="N41" s="825">
        <v>1.9649402412231604E-5</v>
      </c>
      <c r="O41" s="825">
        <v>2977.8378956300007</v>
      </c>
      <c r="P41" s="825">
        <v>616.14586408999969</v>
      </c>
      <c r="Q41" s="825">
        <v>809.15777813000011</v>
      </c>
      <c r="R41" s="825">
        <v>1889.88617593</v>
      </c>
      <c r="S41" s="825">
        <v>11.819715929847431</v>
      </c>
    </row>
    <row r="42" spans="2:19" ht="15" x14ac:dyDescent="0.25">
      <c r="B42" s="827">
        <v>36</v>
      </c>
      <c r="C42" s="834" t="s">
        <v>1203</v>
      </c>
      <c r="D42" s="825">
        <v>2034.2842621900006</v>
      </c>
      <c r="E42" s="825"/>
      <c r="F42" s="825">
        <v>0</v>
      </c>
      <c r="G42" s="825">
        <v>0</v>
      </c>
      <c r="H42" s="825">
        <v>0</v>
      </c>
      <c r="I42" s="825">
        <v>-4.3576915400000011</v>
      </c>
      <c r="J42" s="825">
        <v>0</v>
      </c>
      <c r="K42" s="825">
        <v>0</v>
      </c>
      <c r="L42" s="825"/>
      <c r="M42" s="825"/>
      <c r="N42" s="825"/>
      <c r="O42" s="825">
        <v>1712.2937687000008</v>
      </c>
      <c r="P42" s="825">
        <v>312.6500954600001</v>
      </c>
      <c r="Q42" s="825">
        <v>9.3403980300000011</v>
      </c>
      <c r="R42" s="825"/>
      <c r="S42" s="825">
        <v>2.3402166916062601</v>
      </c>
    </row>
    <row r="43" spans="2:19" ht="15" x14ac:dyDescent="0.25">
      <c r="B43" s="827">
        <v>37</v>
      </c>
      <c r="C43" s="834" t="s">
        <v>1202</v>
      </c>
      <c r="D43" s="825">
        <v>115.50112342</v>
      </c>
      <c r="E43" s="825"/>
      <c r="F43" s="825">
        <v>97.131028499999999</v>
      </c>
      <c r="G43" s="825">
        <v>1.2735795700000001</v>
      </c>
      <c r="H43" s="825"/>
      <c r="I43" s="825">
        <v>-8.5124729999999996E-2</v>
      </c>
      <c r="J43" s="825">
        <v>-6.3811320000000005E-2</v>
      </c>
      <c r="K43" s="825"/>
      <c r="L43" s="825">
        <v>193.10296161074803</v>
      </c>
      <c r="M43" s="825"/>
      <c r="N43" s="825"/>
      <c r="O43" s="825">
        <v>115.50112342</v>
      </c>
      <c r="P43" s="825"/>
      <c r="Q43" s="825"/>
      <c r="R43" s="825"/>
      <c r="S43" s="825">
        <v>0.52301761014998982</v>
      </c>
    </row>
    <row r="44" spans="2:19" ht="15" x14ac:dyDescent="0.25">
      <c r="B44" s="827">
        <v>38</v>
      </c>
      <c r="C44" s="834" t="s">
        <v>1201</v>
      </c>
      <c r="D44" s="825">
        <v>1881.674885240001</v>
      </c>
      <c r="E44" s="825"/>
      <c r="F44" s="825">
        <v>0</v>
      </c>
      <c r="G44" s="825"/>
      <c r="H44" s="825">
        <v>28.923987520000001</v>
      </c>
      <c r="I44" s="825">
        <v>-0.67390713999999985</v>
      </c>
      <c r="J44" s="825"/>
      <c r="K44" s="825">
        <v>-0.20864993000000001</v>
      </c>
      <c r="L44" s="825">
        <v>3427.14823379371</v>
      </c>
      <c r="M44" s="825"/>
      <c r="N44" s="825"/>
      <c r="O44" s="825">
        <v>496.15722650999993</v>
      </c>
      <c r="P44" s="825">
        <v>22.8887021</v>
      </c>
      <c r="Q44" s="825">
        <v>49.576553550000007</v>
      </c>
      <c r="R44" s="825">
        <v>1313.05240308</v>
      </c>
      <c r="S44" s="825">
        <v>20.717517817373412</v>
      </c>
    </row>
    <row r="45" spans="2:19" ht="15" x14ac:dyDescent="0.25">
      <c r="B45" s="827">
        <v>39</v>
      </c>
      <c r="C45" s="833" t="s">
        <v>1200</v>
      </c>
      <c r="D45" s="825">
        <v>824.76422841999886</v>
      </c>
      <c r="E45" s="825"/>
      <c r="F45" s="825">
        <v>0</v>
      </c>
      <c r="G45" s="825">
        <v>82.355761309999991</v>
      </c>
      <c r="H45" s="825">
        <v>5.378748550000001</v>
      </c>
      <c r="I45" s="825">
        <v>-5.1809083799999991</v>
      </c>
      <c r="J45" s="825">
        <v>-3.0579938499999999</v>
      </c>
      <c r="K45" s="825">
        <v>-0.32818805000000001</v>
      </c>
      <c r="L45" s="825">
        <v>6988.0243022993445</v>
      </c>
      <c r="M45" s="825"/>
      <c r="N45" s="825">
        <v>3.3837753641418597E-2</v>
      </c>
      <c r="O45" s="825">
        <v>676.86566405999974</v>
      </c>
      <c r="P45" s="825">
        <v>30.719958530000007</v>
      </c>
      <c r="Q45" s="825">
        <v>48.149499140000003</v>
      </c>
      <c r="R45" s="825">
        <v>69.029106689999992</v>
      </c>
      <c r="S45" s="825">
        <v>4.8201334905222373</v>
      </c>
    </row>
    <row r="46" spans="2:19" ht="15" x14ac:dyDescent="0.25">
      <c r="B46" s="827">
        <v>40</v>
      </c>
      <c r="C46" s="833" t="s">
        <v>1199</v>
      </c>
      <c r="D46" s="825">
        <v>3313.2119025699976</v>
      </c>
      <c r="E46" s="825"/>
      <c r="F46" s="825">
        <v>0</v>
      </c>
      <c r="G46" s="825">
        <v>303.37841901999997</v>
      </c>
      <c r="H46" s="825">
        <v>173.13248720999994</v>
      </c>
      <c r="I46" s="825">
        <v>-92.467095509999993</v>
      </c>
      <c r="J46" s="825">
        <v>-18.480639180000004</v>
      </c>
      <c r="K46" s="825">
        <v>-61.802798509999988</v>
      </c>
      <c r="L46" s="825">
        <v>5864.0160343341868</v>
      </c>
      <c r="M46" s="825"/>
      <c r="N46" s="825">
        <v>2.3760018482325177E-2</v>
      </c>
      <c r="O46" s="825">
        <v>2091.3862146100014</v>
      </c>
      <c r="P46" s="825">
        <v>46.831364790000009</v>
      </c>
      <c r="Q46" s="825">
        <v>271.09375377999999</v>
      </c>
      <c r="R46" s="825">
        <v>903.90056938999999</v>
      </c>
      <c r="S46" s="825">
        <v>9.9663907676161347</v>
      </c>
    </row>
    <row r="47" spans="2:19" ht="15" x14ac:dyDescent="0.25">
      <c r="B47" s="827">
        <v>41</v>
      </c>
      <c r="C47" s="834" t="s">
        <v>1198</v>
      </c>
      <c r="D47" s="825">
        <v>1169.8369453400007</v>
      </c>
      <c r="E47" s="825"/>
      <c r="F47" s="825">
        <v>0</v>
      </c>
      <c r="G47" s="825">
        <v>49.038224050000032</v>
      </c>
      <c r="H47" s="825">
        <v>24.113708420000002</v>
      </c>
      <c r="I47" s="825">
        <v>-16.44826736000001</v>
      </c>
      <c r="J47" s="825">
        <v>-1.7797023799999983</v>
      </c>
      <c r="K47" s="825">
        <v>-13.188163950000002</v>
      </c>
      <c r="L47" s="825">
        <v>4077.7980260004133</v>
      </c>
      <c r="M47" s="825"/>
      <c r="N47" s="825">
        <v>3.41677367216464E-2</v>
      </c>
      <c r="O47" s="825">
        <v>339.57769701999996</v>
      </c>
      <c r="P47" s="825">
        <v>26.651354609999999</v>
      </c>
      <c r="Q47" s="825">
        <v>43.72175725999999</v>
      </c>
      <c r="R47" s="825">
        <v>759.88613645000009</v>
      </c>
      <c r="S47" s="825">
        <v>19.202784487733243</v>
      </c>
    </row>
    <row r="48" spans="2:19" ht="15" x14ac:dyDescent="0.25">
      <c r="B48" s="827">
        <v>42</v>
      </c>
      <c r="C48" s="834" t="s">
        <v>1197</v>
      </c>
      <c r="D48" s="825">
        <v>324.13732099999999</v>
      </c>
      <c r="E48" s="825"/>
      <c r="F48" s="825">
        <v>0</v>
      </c>
      <c r="G48" s="825">
        <v>16.357287529999997</v>
      </c>
      <c r="H48" s="825">
        <v>1.5763417200000001</v>
      </c>
      <c r="I48" s="825">
        <v>-3.0401854899999994</v>
      </c>
      <c r="J48" s="825">
        <v>-0.50000867999999987</v>
      </c>
      <c r="K48" s="825">
        <v>-1.08685758</v>
      </c>
      <c r="L48" s="825">
        <v>1762.458212194492</v>
      </c>
      <c r="M48" s="825"/>
      <c r="N48" s="825"/>
      <c r="O48" s="825">
        <v>271.19584140000012</v>
      </c>
      <c r="P48" s="825"/>
      <c r="Q48" s="825">
        <v>16.9408885</v>
      </c>
      <c r="R48" s="825">
        <v>36.000591100000001</v>
      </c>
      <c r="S48" s="825">
        <v>5.4537742491652761</v>
      </c>
    </row>
    <row r="49" spans="1:19" ht="15" x14ac:dyDescent="0.25">
      <c r="B49" s="827">
        <v>43</v>
      </c>
      <c r="C49" s="834" t="s">
        <v>1196</v>
      </c>
      <c r="D49" s="825">
        <v>1811.5886024099964</v>
      </c>
      <c r="E49" s="825"/>
      <c r="F49" s="825">
        <v>0</v>
      </c>
      <c r="G49" s="825">
        <v>237.74879453000008</v>
      </c>
      <c r="H49" s="825">
        <v>147.4424370700001</v>
      </c>
      <c r="I49" s="825">
        <v>-72.871323169999684</v>
      </c>
      <c r="J49" s="825">
        <v>-16.188097220000021</v>
      </c>
      <c r="K49" s="825">
        <v>-47.492493579999987</v>
      </c>
      <c r="L49" s="825">
        <v>0</v>
      </c>
      <c r="M49" s="825"/>
      <c r="N49" s="825"/>
      <c r="O49" s="825">
        <v>1472.963642369999</v>
      </c>
      <c r="P49" s="825">
        <v>20.180010180000007</v>
      </c>
      <c r="Q49" s="825">
        <v>210.43110802000007</v>
      </c>
      <c r="R49" s="825">
        <v>108.01384184000004</v>
      </c>
      <c r="S49" s="825">
        <v>4.8479752918001804</v>
      </c>
    </row>
    <row r="50" spans="1:19" ht="15" x14ac:dyDescent="0.25">
      <c r="B50" s="827">
        <v>44</v>
      </c>
      <c r="C50" s="833" t="s">
        <v>1195</v>
      </c>
      <c r="D50" s="825">
        <v>12327.297756239994</v>
      </c>
      <c r="E50" s="825"/>
      <c r="F50" s="825">
        <v>0</v>
      </c>
      <c r="G50" s="825">
        <v>1171.5404161299984</v>
      </c>
      <c r="H50" s="825">
        <v>403.19570642000008</v>
      </c>
      <c r="I50" s="825">
        <v>-345.28002975000044</v>
      </c>
      <c r="J50" s="825">
        <v>-194.42366078999981</v>
      </c>
      <c r="K50" s="825">
        <v>-95.100202469999985</v>
      </c>
      <c r="L50" s="825">
        <v>18947.064395863377</v>
      </c>
      <c r="M50" s="825"/>
      <c r="N50" s="825">
        <v>0.12865821823111481</v>
      </c>
      <c r="O50" s="825">
        <v>9435.6028924900365</v>
      </c>
      <c r="P50" s="825">
        <v>219.15363702000002</v>
      </c>
      <c r="Q50" s="825">
        <v>2086.1677948400002</v>
      </c>
      <c r="R50" s="825">
        <v>586.37343189000001</v>
      </c>
      <c r="S50" s="825">
        <v>4.8250517458581648</v>
      </c>
    </row>
    <row r="51" spans="1:19" ht="15" x14ac:dyDescent="0.25">
      <c r="B51" s="827">
        <v>45</v>
      </c>
      <c r="C51" s="833" t="s">
        <v>1194</v>
      </c>
      <c r="D51" s="825">
        <v>6007.5669432100085</v>
      </c>
      <c r="E51" s="825"/>
      <c r="F51" s="825">
        <v>261.84181884340001</v>
      </c>
      <c r="G51" s="825">
        <v>283.09647089999987</v>
      </c>
      <c r="H51" s="825">
        <v>115.9218574500002</v>
      </c>
      <c r="I51" s="825">
        <v>-85.945734680001038</v>
      </c>
      <c r="J51" s="825">
        <v>-21.562063999999939</v>
      </c>
      <c r="K51" s="825">
        <v>-36.272589729999957</v>
      </c>
      <c r="L51" s="825">
        <v>165331.41768179226</v>
      </c>
      <c r="M51" s="825"/>
      <c r="N51" s="825">
        <v>0.38007290335399585</v>
      </c>
      <c r="O51" s="825">
        <v>4983.9961124800129</v>
      </c>
      <c r="P51" s="825">
        <v>206.12792736000006</v>
      </c>
      <c r="Q51" s="825">
        <v>630.2039572000001</v>
      </c>
      <c r="R51" s="825">
        <v>187.23894617000002</v>
      </c>
      <c r="S51" s="825">
        <v>4.1527509651357803</v>
      </c>
    </row>
    <row r="52" spans="1:19" ht="15" x14ac:dyDescent="0.25">
      <c r="B52" s="827">
        <v>46</v>
      </c>
      <c r="C52" s="834" t="s">
        <v>1193</v>
      </c>
      <c r="D52" s="825">
        <v>2143.7223771700033</v>
      </c>
      <c r="E52" s="825"/>
      <c r="F52" s="825">
        <v>0.41162735900000008</v>
      </c>
      <c r="G52" s="825">
        <v>204.70747422000014</v>
      </c>
      <c r="H52" s="825">
        <v>43.597624539999977</v>
      </c>
      <c r="I52" s="825">
        <v>-43.840630239999939</v>
      </c>
      <c r="J52" s="825">
        <v>-13.346061490000031</v>
      </c>
      <c r="K52" s="825">
        <v>-17.143306230000007</v>
      </c>
      <c r="L52" s="825">
        <v>85877.586920270056</v>
      </c>
      <c r="M52" s="825"/>
      <c r="N52" s="825">
        <v>1.1032552704104948E-3</v>
      </c>
      <c r="O52" s="825">
        <v>1952.5153660100029</v>
      </c>
      <c r="P52" s="825">
        <v>39.721695329999989</v>
      </c>
      <c r="Q52" s="825">
        <v>149.77675944000001</v>
      </c>
      <c r="R52" s="825">
        <v>1.70855639</v>
      </c>
      <c r="S52" s="825">
        <v>3.2005686370233093</v>
      </c>
    </row>
    <row r="53" spans="1:19" ht="15" x14ac:dyDescent="0.25">
      <c r="B53" s="827">
        <v>47</v>
      </c>
      <c r="C53" s="834" t="s">
        <v>1192</v>
      </c>
      <c r="D53" s="825">
        <v>1462.3180723099999</v>
      </c>
      <c r="E53" s="825"/>
      <c r="F53" s="825">
        <v>234.35194076800002</v>
      </c>
      <c r="G53" s="825">
        <v>4.7229233900000009</v>
      </c>
      <c r="H53" s="825">
        <v>0</v>
      </c>
      <c r="I53" s="825">
        <v>-7.194496469999998</v>
      </c>
      <c r="J53" s="825">
        <v>-0.13420697999999998</v>
      </c>
      <c r="K53" s="825">
        <v>-1.7636149999999996E-2</v>
      </c>
      <c r="L53" s="825">
        <v>73237.729114935879</v>
      </c>
      <c r="M53" s="825"/>
      <c r="N53" s="825">
        <v>0.84717324403090211</v>
      </c>
      <c r="O53" s="825">
        <v>1416.3197980699999</v>
      </c>
      <c r="P53" s="825">
        <v>11.820291320000001</v>
      </c>
      <c r="Q53" s="825">
        <v>23.528259699999996</v>
      </c>
      <c r="R53" s="825">
        <v>10.64972322</v>
      </c>
      <c r="S53" s="825">
        <v>1.4369706324092908</v>
      </c>
    </row>
    <row r="54" spans="1:19" ht="15" x14ac:dyDescent="0.25">
      <c r="B54" s="827">
        <v>48</v>
      </c>
      <c r="C54" s="834" t="s">
        <v>1191</v>
      </c>
      <c r="D54" s="825">
        <v>13.677667360000001</v>
      </c>
      <c r="E54" s="825"/>
      <c r="F54" s="825">
        <v>0</v>
      </c>
      <c r="G54" s="825"/>
      <c r="H54" s="825"/>
      <c r="I54" s="825">
        <v>-2.8112690000000003E-2</v>
      </c>
      <c r="J54" s="825"/>
      <c r="K54" s="825"/>
      <c r="L54" s="825">
        <v>1625.871819926235</v>
      </c>
      <c r="M54" s="825"/>
      <c r="N54" s="825"/>
      <c r="O54" s="825">
        <v>0.86734935999999996</v>
      </c>
      <c r="P54" s="825"/>
      <c r="Q54" s="825">
        <v>12.810318000000001</v>
      </c>
      <c r="R54" s="825"/>
      <c r="S54" s="825">
        <v>15.770814002288031</v>
      </c>
    </row>
    <row r="55" spans="1:19" ht="15" x14ac:dyDescent="0.25">
      <c r="B55" s="827">
        <v>49</v>
      </c>
      <c r="C55" s="834" t="s">
        <v>1190</v>
      </c>
      <c r="D55" s="825">
        <v>2352.6776334700007</v>
      </c>
      <c r="E55" s="825"/>
      <c r="F55" s="825">
        <v>27.078250716399999</v>
      </c>
      <c r="G55" s="825">
        <v>67.581011379999993</v>
      </c>
      <c r="H55" s="825">
        <v>67.067736130000014</v>
      </c>
      <c r="I55" s="825">
        <v>-28.907382240000054</v>
      </c>
      <c r="J55" s="825">
        <v>-7.3795572099999989</v>
      </c>
      <c r="K55" s="825">
        <v>-14.060127579999994</v>
      </c>
      <c r="L55" s="825">
        <v>4119.7772180376978</v>
      </c>
      <c r="M55" s="825"/>
      <c r="N55" s="825">
        <v>0.1694757839713662</v>
      </c>
      <c r="O55" s="825">
        <v>1583.620648679999</v>
      </c>
      <c r="P55" s="825">
        <v>154.58594071000002</v>
      </c>
      <c r="Q55" s="825">
        <v>439.59037751999983</v>
      </c>
      <c r="R55" s="825">
        <v>174.88066656000001</v>
      </c>
      <c r="S55" s="825">
        <v>6.6522646994971719</v>
      </c>
    </row>
    <row r="56" spans="1:19" ht="15" x14ac:dyDescent="0.25">
      <c r="B56" s="827">
        <v>50</v>
      </c>
      <c r="C56" s="834" t="s">
        <v>1189</v>
      </c>
      <c r="D56" s="825">
        <v>35.171192540000007</v>
      </c>
      <c r="E56" s="825"/>
      <c r="F56" s="825">
        <v>0</v>
      </c>
      <c r="G56" s="825">
        <v>6.0850619099999994</v>
      </c>
      <c r="H56" s="825">
        <v>5.25649678</v>
      </c>
      <c r="I56" s="825">
        <v>-5.9119267799999999</v>
      </c>
      <c r="J56" s="825">
        <v>-0.70223831999999997</v>
      </c>
      <c r="K56" s="825">
        <v>-4.9883335099999995</v>
      </c>
      <c r="L56" s="825">
        <v>470.45260859385365</v>
      </c>
      <c r="M56" s="825"/>
      <c r="N56" s="825"/>
      <c r="O56" s="825">
        <v>30.672950000000011</v>
      </c>
      <c r="P56" s="825"/>
      <c r="Q56" s="825">
        <v>4.4982425399999997</v>
      </c>
      <c r="R56" s="825"/>
      <c r="S56" s="825">
        <v>3.3876693558715396</v>
      </c>
    </row>
    <row r="57" spans="1:19" ht="15" x14ac:dyDescent="0.25">
      <c r="A57" s="832"/>
      <c r="B57" s="827">
        <v>51</v>
      </c>
      <c r="C57" s="833" t="s">
        <v>1188</v>
      </c>
      <c r="D57" s="825">
        <v>182738.72348815101</v>
      </c>
      <c r="E57" s="825"/>
      <c r="F57" s="825">
        <v>3336.4821194713986</v>
      </c>
      <c r="G57" s="825">
        <v>1904.1592125000025</v>
      </c>
      <c r="H57" s="825">
        <v>2313.2861328099989</v>
      </c>
      <c r="I57" s="825">
        <v>-288.50346932000048</v>
      </c>
      <c r="J57" s="825">
        <v>-113.97387448999999</v>
      </c>
      <c r="K57" s="825">
        <v>-147.78793043999988</v>
      </c>
      <c r="L57" s="825">
        <v>32894.975845919107</v>
      </c>
      <c r="M57" s="825"/>
      <c r="N57" s="825">
        <v>9.4224017917384408E-3</v>
      </c>
      <c r="O57" s="825">
        <v>18256.21659481003</v>
      </c>
      <c r="P57" s="825">
        <v>4694.0640885100074</v>
      </c>
      <c r="Q57" s="825">
        <v>39911.571181239924</v>
      </c>
      <c r="R57" s="825">
        <v>119876.87162358966</v>
      </c>
      <c r="S57" s="825">
        <v>20.556319471088276</v>
      </c>
    </row>
    <row r="58" spans="1:19" s="828" customFormat="1" ht="30" x14ac:dyDescent="0.25">
      <c r="A58" s="832"/>
      <c r="B58" s="827">
        <v>52</v>
      </c>
      <c r="C58" s="831" t="s">
        <v>1187</v>
      </c>
      <c r="D58" s="825">
        <v>31742.830909129832</v>
      </c>
      <c r="E58" s="825"/>
      <c r="F58" s="825">
        <f>+F59+F60</f>
        <v>1922.7776564522287</v>
      </c>
      <c r="G58" s="825">
        <v>1015.4487461199938</v>
      </c>
      <c r="H58" s="825">
        <v>731.76311922999946</v>
      </c>
      <c r="I58" s="825">
        <v>-517.79302183999903</v>
      </c>
      <c r="J58" s="825">
        <v>-136.75498132000047</v>
      </c>
      <c r="K58" s="825">
        <v>-285.47554481000009</v>
      </c>
      <c r="L58" s="825">
        <v>21890.843706696116</v>
      </c>
      <c r="M58" s="825"/>
      <c r="N58" s="825">
        <v>0.54271698531244061</v>
      </c>
      <c r="O58" s="825">
        <v>19342.457135929915</v>
      </c>
      <c r="P58" s="825">
        <v>504.2458246700001</v>
      </c>
      <c r="Q58" s="825">
        <v>3364.5852010600011</v>
      </c>
      <c r="R58" s="825">
        <v>8531.5427474699954</v>
      </c>
      <c r="S58" s="825">
        <v>9.6117696167938647</v>
      </c>
    </row>
    <row r="59" spans="1:19" s="828" customFormat="1" ht="15" x14ac:dyDescent="0.25">
      <c r="B59" s="827">
        <v>53</v>
      </c>
      <c r="C59" s="830" t="s">
        <v>1186</v>
      </c>
      <c r="D59" s="825">
        <v>2611.7255230100013</v>
      </c>
      <c r="E59" s="825"/>
      <c r="F59" s="825">
        <v>1546.3879071942372</v>
      </c>
      <c r="G59" s="825">
        <v>20.338512790000003</v>
      </c>
      <c r="H59" s="825">
        <v>2.2648565000000001</v>
      </c>
      <c r="I59" s="825">
        <v>-5.6599067600000001</v>
      </c>
      <c r="J59" s="825">
        <v>-0.19919852999999996</v>
      </c>
      <c r="K59" s="825">
        <v>-2.0829464199999999</v>
      </c>
      <c r="L59" s="825">
        <v>4.7207518642246553</v>
      </c>
      <c r="M59" s="825"/>
      <c r="N59" s="825">
        <v>1</v>
      </c>
      <c r="O59" s="825">
        <v>329.31401359</v>
      </c>
      <c r="P59" s="825">
        <v>27.358028159999989</v>
      </c>
      <c r="Q59" s="825">
        <v>719.30776889000003</v>
      </c>
      <c r="R59" s="825">
        <v>1535.7457123700001</v>
      </c>
      <c r="S59" s="825">
        <v>20.487101972278278</v>
      </c>
    </row>
    <row r="60" spans="1:19" s="828" customFormat="1" ht="15" x14ac:dyDescent="0.25">
      <c r="B60" s="827">
        <v>54</v>
      </c>
      <c r="C60" s="829" t="s">
        <v>1185</v>
      </c>
      <c r="D60" s="825">
        <v>29131.105386120071</v>
      </c>
      <c r="E60" s="825"/>
      <c r="F60" s="825">
        <v>376.38974925799153</v>
      </c>
      <c r="G60" s="825">
        <v>995.1102333299998</v>
      </c>
      <c r="H60" s="825">
        <v>729.4982627300011</v>
      </c>
      <c r="I60" s="825">
        <v>-512.13311508000049</v>
      </c>
      <c r="J60" s="825">
        <v>-136.55578279000011</v>
      </c>
      <c r="K60" s="825">
        <v>-283.39259839000027</v>
      </c>
      <c r="L60" s="825">
        <v>21886.12295483171</v>
      </c>
      <c r="M60" s="825"/>
      <c r="N60" s="825">
        <v>0.54261835113915957</v>
      </c>
      <c r="O60" s="825">
        <v>19013.143122340036</v>
      </c>
      <c r="P60" s="825">
        <v>476.88779651000016</v>
      </c>
      <c r="Q60" s="825">
        <v>2645.2774321699999</v>
      </c>
      <c r="R60" s="825">
        <v>6995.7970350999967</v>
      </c>
      <c r="S60" s="825">
        <v>8.6367505535772953</v>
      </c>
    </row>
    <row r="61" spans="1:19" ht="15" x14ac:dyDescent="0.25">
      <c r="B61" s="827">
        <v>55</v>
      </c>
      <c r="C61" s="826" t="s">
        <v>512</v>
      </c>
      <c r="D61" s="825">
        <v>268468.81506855594</v>
      </c>
      <c r="E61" s="825"/>
      <c r="F61" s="825">
        <f>+F58+F7</f>
        <v>5618.365924886728</v>
      </c>
      <c r="G61" s="825">
        <v>6758.4862948200071</v>
      </c>
      <c r="H61" s="825">
        <v>4109.5882076000016</v>
      </c>
      <c r="I61" s="825">
        <v>-1739.2426334399784</v>
      </c>
      <c r="J61" s="825">
        <v>-635.81181206000053</v>
      </c>
      <c r="K61" s="825">
        <v>-814.57737779000183</v>
      </c>
      <c r="L61" s="825">
        <v>463471.88305319101</v>
      </c>
      <c r="M61" s="825"/>
      <c r="N61" s="825">
        <v>0.19936853459112611</v>
      </c>
      <c r="O61" s="825">
        <v>76017.315821588418</v>
      </c>
      <c r="P61" s="825">
        <v>8898.5954570899921</v>
      </c>
      <c r="Q61" s="825">
        <v>49698.818546140057</v>
      </c>
      <c r="R61" s="825">
        <v>133854.08524374029</v>
      </c>
      <c r="S61" s="825">
        <v>16.373287067522906</v>
      </c>
    </row>
    <row r="62" spans="1:19" x14ac:dyDescent="0.2">
      <c r="C62" s="824" t="s">
        <v>1184</v>
      </c>
      <c r="D62" s="823"/>
      <c r="E62" s="823"/>
      <c r="F62" s="823"/>
      <c r="G62" s="823"/>
      <c r="H62" s="823"/>
      <c r="I62" s="823"/>
      <c r="J62" s="823"/>
      <c r="K62" s="823"/>
    </row>
    <row r="63" spans="1:19" x14ac:dyDescent="0.2">
      <c r="C63" s="823"/>
      <c r="D63" s="822"/>
      <c r="E63" s="822"/>
      <c r="F63" s="822"/>
      <c r="G63" s="822"/>
      <c r="H63" s="822"/>
      <c r="I63" s="822"/>
      <c r="J63" s="822"/>
      <c r="K63" s="822"/>
    </row>
    <row r="64" spans="1:19" ht="11.45" customHeight="1" x14ac:dyDescent="0.2"/>
  </sheetData>
  <mergeCells count="9">
    <mergeCell ref="S5:S6"/>
    <mergeCell ref="N5:N6"/>
    <mergeCell ref="L5:M5"/>
    <mergeCell ref="I5:K5"/>
    <mergeCell ref="D5:H5"/>
    <mergeCell ref="O5:O6"/>
    <mergeCell ref="P5:P6"/>
    <mergeCell ref="Q5:Q6"/>
    <mergeCell ref="R5:R6"/>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DF2BF-6A1E-4E40-A597-9AC37D3C28B0}">
  <sheetPr>
    <tabColor rgb="FF00A976"/>
  </sheetPr>
  <dimension ref="A1:X21"/>
  <sheetViews>
    <sheetView zoomScale="55" zoomScaleNormal="55" workbookViewId="0">
      <selection activeCell="U8" sqref="U8"/>
    </sheetView>
  </sheetViews>
  <sheetFormatPr defaultColWidth="8.125" defaultRowHeight="15" x14ac:dyDescent="0.25"/>
  <cols>
    <col min="1" max="1" width="3" style="882" customWidth="1"/>
    <col min="2" max="2" width="3.5" style="882" bestFit="1" customWidth="1"/>
    <col min="3" max="3" width="95.5" style="882" customWidth="1"/>
    <col min="4" max="8" width="15.375" style="882" bestFit="1" customWidth="1"/>
    <col min="9" max="9" width="9.375" style="882" customWidth="1"/>
    <col min="10" max="10" width="8.125" style="882"/>
    <col min="11" max="18" width="15.375" style="882" bestFit="1" customWidth="1"/>
    <col min="19" max="19" width="35.375" style="882" bestFit="1" customWidth="1"/>
    <col min="20" max="16384" width="8.125" style="882"/>
  </cols>
  <sheetData>
    <row r="1" spans="1:24" s="855" customFormat="1" x14ac:dyDescent="0.25">
      <c r="A1" s="854"/>
      <c r="D1" s="856"/>
      <c r="E1" s="856"/>
    </row>
    <row r="2" spans="1:24" s="855" customFormat="1" ht="23.25" customHeight="1" x14ac:dyDescent="0.3">
      <c r="B2" s="857"/>
      <c r="C2" s="858" t="s">
        <v>1256</v>
      </c>
      <c r="D2" s="859"/>
      <c r="E2" s="860"/>
      <c r="F2" s="860"/>
      <c r="G2" s="860"/>
      <c r="H2" s="860"/>
      <c r="I2" s="860"/>
      <c r="J2" s="860"/>
      <c r="K2" s="860"/>
      <c r="L2" s="860"/>
      <c r="M2" s="860"/>
      <c r="N2" s="860"/>
      <c r="O2" s="860"/>
      <c r="P2" s="860"/>
      <c r="Q2" s="860"/>
      <c r="R2" s="860"/>
      <c r="S2" s="860"/>
      <c r="T2" s="856"/>
      <c r="U2" s="856"/>
      <c r="V2" s="856"/>
      <c r="W2" s="856"/>
      <c r="X2" s="856"/>
    </row>
    <row r="3" spans="1:24" s="855" customFormat="1" x14ac:dyDescent="0.25">
      <c r="C3" s="861"/>
      <c r="D3" s="862"/>
      <c r="E3" s="856"/>
      <c r="F3" s="856"/>
      <c r="G3" s="856"/>
      <c r="H3" s="856"/>
      <c r="I3" s="856"/>
      <c r="J3" s="856"/>
      <c r="K3" s="856"/>
      <c r="L3" s="856"/>
      <c r="M3" s="856"/>
      <c r="N3" s="856"/>
      <c r="O3" s="856"/>
      <c r="P3" s="856"/>
      <c r="Q3" s="856"/>
      <c r="R3" s="856"/>
      <c r="S3" s="856"/>
      <c r="T3" s="856"/>
      <c r="U3" s="856"/>
      <c r="V3" s="856"/>
      <c r="W3" s="856"/>
      <c r="X3" s="856"/>
    </row>
    <row r="4" spans="1:24" s="855" customFormat="1" x14ac:dyDescent="0.25">
      <c r="B4" s="863"/>
      <c r="C4" s="863"/>
      <c r="D4" s="864" t="s">
        <v>55</v>
      </c>
      <c r="E4" s="864" t="s">
        <v>56</v>
      </c>
      <c r="F4" s="864" t="s">
        <v>57</v>
      </c>
      <c r="G4" s="864" t="s">
        <v>58</v>
      </c>
      <c r="H4" s="864" t="s">
        <v>59</v>
      </c>
      <c r="I4" s="864" t="s">
        <v>206</v>
      </c>
      <c r="J4" s="864" t="s">
        <v>230</v>
      </c>
      <c r="K4" s="864" t="s">
        <v>288</v>
      </c>
      <c r="L4" s="864" t="s">
        <v>432</v>
      </c>
      <c r="M4" s="864" t="s">
        <v>433</v>
      </c>
      <c r="N4" s="864" t="s">
        <v>434</v>
      </c>
      <c r="O4" s="864" t="s">
        <v>435</v>
      </c>
      <c r="P4" s="864" t="s">
        <v>436</v>
      </c>
      <c r="Q4" s="864" t="s">
        <v>437</v>
      </c>
      <c r="R4" s="864" t="s">
        <v>438</v>
      </c>
      <c r="S4" s="864" t="s">
        <v>517</v>
      </c>
    </row>
    <row r="5" spans="1:24" s="855" customFormat="1" ht="24" customHeight="1" x14ac:dyDescent="0.25">
      <c r="B5" s="865"/>
      <c r="C5" s="866" t="s">
        <v>1257</v>
      </c>
      <c r="D5" s="1213" t="s">
        <v>1258</v>
      </c>
      <c r="E5" s="1214"/>
      <c r="F5" s="1214"/>
      <c r="G5" s="1214"/>
      <c r="H5" s="1214"/>
      <c r="I5" s="1214"/>
      <c r="J5" s="1214"/>
      <c r="K5" s="1214"/>
      <c r="L5" s="1214"/>
      <c r="M5" s="1214"/>
      <c r="N5" s="1214"/>
      <c r="O5" s="1214"/>
      <c r="P5" s="1214"/>
      <c r="Q5" s="1214"/>
      <c r="R5" s="1214"/>
      <c r="S5" s="1215"/>
      <c r="T5" s="867"/>
    </row>
    <row r="6" spans="1:24" s="855" customFormat="1" ht="24" customHeight="1" x14ac:dyDescent="0.25">
      <c r="B6" s="868"/>
      <c r="C6" s="869"/>
      <c r="D6" s="870"/>
      <c r="E6" s="1216" t="s">
        <v>1259</v>
      </c>
      <c r="F6" s="1217"/>
      <c r="G6" s="1217"/>
      <c r="H6" s="1217"/>
      <c r="I6" s="1217"/>
      <c r="J6" s="1217"/>
      <c r="K6" s="1216" t="s">
        <v>1260</v>
      </c>
      <c r="L6" s="1217"/>
      <c r="M6" s="1217"/>
      <c r="N6" s="1217"/>
      <c r="O6" s="1217"/>
      <c r="P6" s="1217"/>
      <c r="Q6" s="1218"/>
      <c r="R6" s="1219" t="s">
        <v>1261</v>
      </c>
      <c r="S6" s="1220"/>
      <c r="T6" s="867"/>
    </row>
    <row r="7" spans="1:24" s="855" customFormat="1" ht="43.7" customHeight="1" x14ac:dyDescent="0.25">
      <c r="B7" s="868"/>
      <c r="C7" s="871"/>
      <c r="D7" s="872"/>
      <c r="E7" s="873" t="s">
        <v>1262</v>
      </c>
      <c r="F7" s="873" t="s">
        <v>1263</v>
      </c>
      <c r="G7" s="873" t="s">
        <v>1264</v>
      </c>
      <c r="H7" s="873" t="s">
        <v>1265</v>
      </c>
      <c r="I7" s="873" t="s">
        <v>1266</v>
      </c>
      <c r="J7" s="873" t="s">
        <v>1267</v>
      </c>
      <c r="K7" s="872" t="s">
        <v>1268</v>
      </c>
      <c r="L7" s="872" t="s">
        <v>1269</v>
      </c>
      <c r="M7" s="872" t="s">
        <v>1270</v>
      </c>
      <c r="N7" s="872" t="s">
        <v>1271</v>
      </c>
      <c r="O7" s="872" t="s">
        <v>1272</v>
      </c>
      <c r="P7" s="872" t="s">
        <v>1273</v>
      </c>
      <c r="Q7" s="872" t="s">
        <v>1274</v>
      </c>
      <c r="R7" s="871"/>
      <c r="S7" s="874" t="s">
        <v>1275</v>
      </c>
      <c r="T7" s="867"/>
    </row>
    <row r="8" spans="1:24" s="855" customFormat="1" ht="15.75" x14ac:dyDescent="0.25">
      <c r="B8" s="875">
        <v>1</v>
      </c>
      <c r="C8" s="876" t="s">
        <v>1276</v>
      </c>
      <c r="D8" s="877">
        <v>457461.300416635</v>
      </c>
      <c r="E8" s="877">
        <v>106472.50748458535</v>
      </c>
      <c r="F8" s="877">
        <v>164079.18487146075</v>
      </c>
      <c r="G8" s="877">
        <v>24814.570808264256</v>
      </c>
      <c r="H8" s="877">
        <v>2801.7891236340715</v>
      </c>
      <c r="I8" s="877">
        <v>576.67677985249998</v>
      </c>
      <c r="J8" s="877"/>
      <c r="K8" s="877">
        <v>48730.473018711818</v>
      </c>
      <c r="L8" s="877">
        <v>24551.55010943524</v>
      </c>
      <c r="M8" s="877">
        <v>72201.607063340867</v>
      </c>
      <c r="N8" s="877">
        <v>47700.153085753969</v>
      </c>
      <c r="O8" s="877">
        <v>18475.601745066429</v>
      </c>
      <c r="P8" s="877">
        <v>8468.5540866764786</v>
      </c>
      <c r="Q8" s="877">
        <v>4926.2757078353015</v>
      </c>
      <c r="R8" s="877">
        <v>232407.08559981492</v>
      </c>
      <c r="S8" s="878">
        <v>0.28613675591481458</v>
      </c>
      <c r="T8" s="867"/>
    </row>
    <row r="9" spans="1:24" s="855" customFormat="1" ht="15.75" x14ac:dyDescent="0.25">
      <c r="B9" s="875">
        <v>2</v>
      </c>
      <c r="C9" s="879" t="s">
        <v>1277</v>
      </c>
      <c r="D9" s="877">
        <v>98812.464196190136</v>
      </c>
      <c r="E9" s="877">
        <v>16289.994795306486</v>
      </c>
      <c r="F9" s="877">
        <v>26515.595192845325</v>
      </c>
      <c r="G9" s="877">
        <v>4094.0645984331063</v>
      </c>
      <c r="H9" s="877">
        <v>582.95966491666672</v>
      </c>
      <c r="I9" s="877">
        <v>65.989047264999996</v>
      </c>
      <c r="J9" s="877"/>
      <c r="K9" s="877">
        <v>8372.6458610609498</v>
      </c>
      <c r="L9" s="877">
        <v>4500.6195888087032</v>
      </c>
      <c r="M9" s="877">
        <v>10849.060223571436</v>
      </c>
      <c r="N9" s="877">
        <v>5686.1873724586112</v>
      </c>
      <c r="O9" s="877">
        <v>2369.2104758285163</v>
      </c>
      <c r="P9" s="877">
        <v>1171.6039914984096</v>
      </c>
      <c r="Q9" s="877">
        <v>758.55708240877084</v>
      </c>
      <c r="R9" s="877">
        <v>65104.579600554738</v>
      </c>
      <c r="S9" s="878">
        <v>0.22071756863898101</v>
      </c>
      <c r="T9" s="867"/>
    </row>
    <row r="10" spans="1:24" s="855" customFormat="1" ht="15.75" x14ac:dyDescent="0.25">
      <c r="B10" s="875">
        <v>3</v>
      </c>
      <c r="C10" s="879" t="s">
        <v>1278</v>
      </c>
      <c r="D10" s="877">
        <v>358568.51534644491</v>
      </c>
      <c r="E10" s="877">
        <v>90182.512689278868</v>
      </c>
      <c r="F10" s="877">
        <v>137563.58967861542</v>
      </c>
      <c r="G10" s="877">
        <v>20720.50620983115</v>
      </c>
      <c r="H10" s="877">
        <v>2218.8294587174046</v>
      </c>
      <c r="I10" s="877">
        <v>510.68773258749991</v>
      </c>
      <c r="J10" s="877"/>
      <c r="K10" s="877">
        <v>40357.827157650863</v>
      </c>
      <c r="L10" s="877">
        <v>20050.930520626538</v>
      </c>
      <c r="M10" s="877">
        <v>61352.546839769435</v>
      </c>
      <c r="N10" s="877">
        <v>42013.965713295358</v>
      </c>
      <c r="O10" s="877">
        <v>16106.391269237911</v>
      </c>
      <c r="P10" s="877">
        <v>7296.9500951780692</v>
      </c>
      <c r="Q10" s="877">
        <v>4167.7186254265307</v>
      </c>
      <c r="R10" s="877">
        <v>167222.18512526015</v>
      </c>
      <c r="S10" s="878">
        <v>0.30422873437111569</v>
      </c>
      <c r="T10" s="867"/>
    </row>
    <row r="11" spans="1:24" s="855" customFormat="1" ht="15.75" x14ac:dyDescent="0.25">
      <c r="B11" s="875">
        <v>4</v>
      </c>
      <c r="C11" s="879" t="s">
        <v>1279</v>
      </c>
      <c r="D11" s="877">
        <v>80.320874000000003</v>
      </c>
      <c r="E11" s="877"/>
      <c r="F11" s="877"/>
      <c r="G11" s="877"/>
      <c r="H11" s="877"/>
      <c r="I11" s="877"/>
      <c r="J11" s="877"/>
      <c r="K11" s="880"/>
      <c r="L11" s="880"/>
      <c r="M11" s="880"/>
      <c r="N11" s="880"/>
      <c r="O11" s="880"/>
      <c r="P11" s="880"/>
      <c r="Q11" s="880"/>
      <c r="R11" s="877"/>
      <c r="S11" s="878"/>
      <c r="T11" s="867"/>
    </row>
    <row r="12" spans="1:24" s="855" customFormat="1" ht="15.75" x14ac:dyDescent="0.25">
      <c r="B12" s="875">
        <v>5</v>
      </c>
      <c r="C12" s="881" t="s">
        <v>1280</v>
      </c>
      <c r="D12" s="877">
        <v>121867.46007377577</v>
      </c>
      <c r="E12" s="877">
        <v>22036.32084036</v>
      </c>
      <c r="F12" s="877">
        <v>81724.500418199561</v>
      </c>
      <c r="G12" s="877">
        <v>15647.472971697987</v>
      </c>
      <c r="H12" s="877">
        <v>2040.6425415774033</v>
      </c>
      <c r="I12" s="877">
        <v>418.52330194083339</v>
      </c>
      <c r="J12" s="877"/>
      <c r="K12" s="877">
        <v>17577.835463226173</v>
      </c>
      <c r="L12" s="877">
        <v>17216.407010963416</v>
      </c>
      <c r="M12" s="877">
        <v>54642.190324391588</v>
      </c>
      <c r="N12" s="877">
        <v>60450.997396187195</v>
      </c>
      <c r="O12" s="877">
        <v>30663.627567644493</v>
      </c>
      <c r="P12" s="877">
        <v>16386.721157844182</v>
      </c>
      <c r="Q12" s="877">
        <v>10280.733521354676</v>
      </c>
      <c r="R12" s="877">
        <v>-85351.052367835946</v>
      </c>
      <c r="S12" s="878">
        <v>1.0065095013564442</v>
      </c>
      <c r="T12" s="867"/>
    </row>
    <row r="13" spans="1:24" s="855" customFormat="1" ht="15.75" x14ac:dyDescent="0.25">
      <c r="B13" s="875">
        <v>6</v>
      </c>
      <c r="C13" s="876" t="s">
        <v>1281</v>
      </c>
      <c r="D13" s="877">
        <v>2039.107224399999</v>
      </c>
      <c r="E13" s="877">
        <v>0.40081169</v>
      </c>
      <c r="F13" s="877">
        <v>9.0584046653333328</v>
      </c>
      <c r="G13" s="877">
        <v>0.91301862666666667</v>
      </c>
      <c r="H13" s="877">
        <v>1.1667000000000001E-4</v>
      </c>
      <c r="I13" s="877"/>
      <c r="J13" s="877"/>
      <c r="K13" s="877">
        <v>2.0487000000000001E-4</v>
      </c>
      <c r="L13" s="877">
        <v>0</v>
      </c>
      <c r="M13" s="877">
        <v>0.93945272200000007</v>
      </c>
      <c r="N13" s="877">
        <v>6.2825889799999999</v>
      </c>
      <c r="O13" s="877">
        <v>0.43399089000000002</v>
      </c>
      <c r="P13" s="877">
        <v>0.39261235666666666</v>
      </c>
      <c r="Q13" s="877">
        <v>4.0308000000000005E-4</v>
      </c>
      <c r="R13" s="877">
        <v>2031.0579715013325</v>
      </c>
      <c r="S13" s="878">
        <v>1.3313949030474218E-3</v>
      </c>
    </row>
    <row r="14" spans="1:24" ht="15.75" x14ac:dyDescent="0.25">
      <c r="B14" s="875">
        <v>7</v>
      </c>
      <c r="C14" s="879" t="s">
        <v>1277</v>
      </c>
      <c r="D14" s="877">
        <v>444.20119765000004</v>
      </c>
      <c r="E14" s="877"/>
      <c r="F14" s="877">
        <v>0.37582736999999999</v>
      </c>
      <c r="G14" s="877"/>
      <c r="H14" s="877"/>
      <c r="I14" s="877"/>
      <c r="J14" s="877"/>
      <c r="K14" s="877"/>
      <c r="L14" s="877"/>
      <c r="M14" s="877"/>
      <c r="N14" s="877"/>
      <c r="O14" s="877"/>
      <c r="P14" s="877"/>
      <c r="Q14" s="877"/>
      <c r="R14" s="877"/>
      <c r="S14" s="878">
        <v>8.460746436260762E-4</v>
      </c>
    </row>
    <row r="15" spans="1:24" ht="15.75" x14ac:dyDescent="0.25">
      <c r="B15" s="875">
        <v>8</v>
      </c>
      <c r="C15" s="879" t="s">
        <v>1278</v>
      </c>
      <c r="D15" s="877">
        <v>1594.906026749999</v>
      </c>
      <c r="E15" s="877">
        <v>0.40081169</v>
      </c>
      <c r="F15" s="877">
        <v>8.6825772953333331</v>
      </c>
      <c r="G15" s="877">
        <v>0.91301862666666667</v>
      </c>
      <c r="H15" s="877">
        <v>1.1667000000000001E-4</v>
      </c>
      <c r="I15" s="877"/>
      <c r="J15" s="877"/>
      <c r="K15" s="877">
        <v>2.0487000000000001E-4</v>
      </c>
      <c r="L15" s="877">
        <v>0</v>
      </c>
      <c r="M15" s="877">
        <v>0.93945272200000007</v>
      </c>
      <c r="N15" s="877">
        <v>6.2825889799999999</v>
      </c>
      <c r="O15" s="877">
        <v>0.43399089000000002</v>
      </c>
      <c r="P15" s="877">
        <v>0.39261235666666666</v>
      </c>
      <c r="Q15" s="877">
        <v>4.0308000000000005E-4</v>
      </c>
      <c r="R15" s="877">
        <v>1586.8567738513325</v>
      </c>
      <c r="S15" s="878">
        <v>1.4665626413737142E-3</v>
      </c>
    </row>
    <row r="16" spans="1:24" s="855" customFormat="1" ht="15.75" x14ac:dyDescent="0.25">
      <c r="B16" s="875">
        <v>9</v>
      </c>
      <c r="C16" s="879" t="s">
        <v>1279</v>
      </c>
      <c r="D16" s="877"/>
      <c r="E16" s="877"/>
      <c r="F16" s="877"/>
      <c r="G16" s="877"/>
      <c r="H16" s="877"/>
      <c r="I16" s="877"/>
      <c r="J16" s="877"/>
      <c r="K16" s="880"/>
      <c r="L16" s="880"/>
      <c r="M16" s="880"/>
      <c r="N16" s="880"/>
      <c r="O16" s="880"/>
      <c r="P16" s="880"/>
      <c r="Q16" s="880"/>
      <c r="R16" s="877"/>
      <c r="S16" s="878"/>
      <c r="T16" s="867"/>
    </row>
    <row r="17" spans="2:20" s="855" customFormat="1" ht="15.75" x14ac:dyDescent="0.25">
      <c r="B17" s="883">
        <v>10</v>
      </c>
      <c r="C17" s="884" t="s">
        <v>1280</v>
      </c>
      <c r="D17" s="877"/>
      <c r="E17" s="877">
        <v>1.7558999999999999E-4</v>
      </c>
      <c r="F17" s="877">
        <v>2.6163520353333318</v>
      </c>
      <c r="G17" s="877">
        <v>9.8212670000000002E-2</v>
      </c>
      <c r="H17" s="877">
        <v>1.1667000000000001E-4</v>
      </c>
      <c r="I17" s="877"/>
      <c r="J17" s="877"/>
      <c r="K17" s="877">
        <v>2.5569535044364136</v>
      </c>
      <c r="L17" s="877">
        <v>1.9287545917447702</v>
      </c>
      <c r="M17" s="877">
        <v>25.519044282181937</v>
      </c>
      <c r="N17" s="877">
        <v>26.837396873912251</v>
      </c>
      <c r="O17" s="877">
        <v>4.2572790798651239</v>
      </c>
      <c r="P17" s="877">
        <v>8.1518606133877292</v>
      </c>
      <c r="Q17" s="877">
        <v>2.3954857344717757</v>
      </c>
      <c r="R17" s="877"/>
      <c r="S17" s="878"/>
      <c r="T17" s="867"/>
    </row>
    <row r="21" spans="2:20" x14ac:dyDescent="0.25">
      <c r="J21" s="885"/>
      <c r="K21" s="885"/>
      <c r="L21" s="885"/>
      <c r="M21" s="885"/>
      <c r="N21" s="885"/>
      <c r="O21" s="885"/>
      <c r="P21" s="885"/>
    </row>
  </sheetData>
  <mergeCells count="4">
    <mergeCell ref="D5:S5"/>
    <mergeCell ref="E6:J6"/>
    <mergeCell ref="K6:Q6"/>
    <mergeCell ref="R6:S6"/>
  </mergeCells>
  <pageMargins left="0.7" right="0.7" top="0.75" bottom="0.75" header="0.3" footer="0.3"/>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733FA-078A-49DE-BFD1-1593A31107E9}">
  <sheetPr>
    <tabColor rgb="FF00A976"/>
  </sheetPr>
  <dimension ref="B2:R115"/>
  <sheetViews>
    <sheetView zoomScaleNormal="100" workbookViewId="0">
      <selection activeCell="J6" sqref="J6"/>
    </sheetView>
  </sheetViews>
  <sheetFormatPr defaultColWidth="20.375" defaultRowHeight="15" x14ac:dyDescent="0.25"/>
  <cols>
    <col min="1" max="1" width="3" style="853" customWidth="1"/>
    <col min="2" max="2" width="3" style="853" bestFit="1" customWidth="1"/>
    <col min="3" max="3" width="28.25" style="853" customWidth="1"/>
    <col min="4" max="4" width="22.5" style="853" bestFit="1" customWidth="1"/>
    <col min="5" max="5" width="26.875" style="853" customWidth="1"/>
    <col min="6" max="6" width="24.375" style="853" customWidth="1"/>
    <col min="7" max="7" width="20.375" style="853"/>
    <col min="8" max="8" width="29.75" style="853" customWidth="1"/>
    <col min="9" max="10" width="24.25" style="853" customWidth="1"/>
    <col min="11" max="16384" width="20.375" style="853"/>
  </cols>
  <sheetData>
    <row r="2" spans="2:18" s="832" customFormat="1" ht="20.25" x14ac:dyDescent="0.3">
      <c r="B2" s="778"/>
      <c r="C2" s="886" t="s">
        <v>1282</v>
      </c>
      <c r="D2" s="886"/>
      <c r="E2" s="778"/>
      <c r="F2" s="778"/>
      <c r="G2" s="778"/>
      <c r="H2" s="778"/>
      <c r="I2" s="778"/>
    </row>
    <row r="3" spans="2:18" s="832" customFormat="1" x14ac:dyDescent="0.25">
      <c r="C3" s="887"/>
      <c r="D3" s="887"/>
    </row>
    <row r="4" spans="2:18" s="832" customFormat="1" ht="12.75" x14ac:dyDescent="0.2">
      <c r="B4" s="888"/>
      <c r="C4" s="889" t="s">
        <v>55</v>
      </c>
      <c r="D4" s="889" t="s">
        <v>56</v>
      </c>
      <c r="E4" s="889" t="s">
        <v>57</v>
      </c>
      <c r="F4" s="889" t="s">
        <v>58</v>
      </c>
      <c r="G4" s="889" t="s">
        <v>59</v>
      </c>
      <c r="H4" s="889" t="s">
        <v>206</v>
      </c>
      <c r="I4" s="889" t="s">
        <v>230</v>
      </c>
    </row>
    <row r="5" spans="2:18" s="832" customFormat="1" ht="25.5" x14ac:dyDescent="0.2">
      <c r="B5" s="888"/>
      <c r="C5" s="890" t="s">
        <v>1283</v>
      </c>
      <c r="D5" s="890" t="s">
        <v>1284</v>
      </c>
      <c r="E5" s="890" t="s">
        <v>1285</v>
      </c>
      <c r="F5" s="890" t="s">
        <v>1286</v>
      </c>
      <c r="G5" s="890" t="s">
        <v>1287</v>
      </c>
      <c r="H5" s="890" t="s">
        <v>1288</v>
      </c>
      <c r="I5" s="890" t="s">
        <v>1289</v>
      </c>
    </row>
    <row r="6" spans="2:18" s="832" customFormat="1" ht="12.75" x14ac:dyDescent="0.2">
      <c r="B6" s="891">
        <v>1</v>
      </c>
      <c r="C6" s="892" t="s">
        <v>1290</v>
      </c>
      <c r="D6" s="1224" t="s">
        <v>1291</v>
      </c>
      <c r="E6" s="893">
        <v>6652.9271849999996</v>
      </c>
      <c r="F6" s="894" t="s">
        <v>1292</v>
      </c>
      <c r="G6" s="894">
        <v>2022</v>
      </c>
      <c r="H6" s="895">
        <v>-0.282608695652174</v>
      </c>
      <c r="I6" s="894" t="s">
        <v>1293</v>
      </c>
    </row>
    <row r="7" spans="2:18" s="832" customFormat="1" ht="12.75" x14ac:dyDescent="0.2">
      <c r="B7" s="891">
        <v>2</v>
      </c>
      <c r="C7" s="892" t="s">
        <v>1294</v>
      </c>
      <c r="D7" s="1225"/>
      <c r="E7" s="893">
        <v>564.36922305899998</v>
      </c>
      <c r="F7" s="894" t="s">
        <v>1295</v>
      </c>
      <c r="G7" s="894">
        <v>2023</v>
      </c>
      <c r="H7" s="895">
        <v>0.35152337907508302</v>
      </c>
      <c r="I7" s="894" t="s">
        <v>1293</v>
      </c>
    </row>
    <row r="8" spans="2:18" s="832" customFormat="1" ht="25.5" x14ac:dyDescent="0.2">
      <c r="B8" s="891">
        <v>3</v>
      </c>
      <c r="C8" s="892" t="s">
        <v>1296</v>
      </c>
      <c r="D8" s="1225"/>
      <c r="E8" s="893">
        <v>81.183209039999994</v>
      </c>
      <c r="F8" s="894" t="s">
        <v>1297</v>
      </c>
      <c r="G8" s="894">
        <v>2023</v>
      </c>
      <c r="H8" s="895">
        <v>0.32913591635917</v>
      </c>
      <c r="I8" s="894" t="s">
        <v>1293</v>
      </c>
    </row>
    <row r="9" spans="2:18" s="832" customFormat="1" ht="25.5" x14ac:dyDescent="0.2">
      <c r="B9" s="891">
        <v>4</v>
      </c>
      <c r="C9" s="896" t="s">
        <v>1298</v>
      </c>
      <c r="D9" s="1225"/>
      <c r="E9" s="897">
        <v>125.27872721999999</v>
      </c>
      <c r="F9" s="898" t="s">
        <v>1297</v>
      </c>
      <c r="G9" s="898">
        <v>2022</v>
      </c>
      <c r="H9" s="899">
        <v>0.112707535121329</v>
      </c>
      <c r="I9" s="894" t="s">
        <v>1293</v>
      </c>
    </row>
    <row r="10" spans="2:18" s="903" customFormat="1" ht="12.75" x14ac:dyDescent="0.2">
      <c r="B10" s="891">
        <v>5</v>
      </c>
      <c r="C10" s="900" t="s">
        <v>1299</v>
      </c>
      <c r="D10" s="1225"/>
      <c r="E10" s="901">
        <v>2029.4198042</v>
      </c>
      <c r="F10" s="902" t="s">
        <v>1300</v>
      </c>
      <c r="G10" s="902">
        <v>2022</v>
      </c>
      <c r="H10" s="895">
        <v>-0.33227154808126702</v>
      </c>
      <c r="I10" s="894" t="s">
        <v>1293</v>
      </c>
      <c r="J10" s="832"/>
      <c r="K10" s="832"/>
      <c r="L10" s="832"/>
      <c r="M10" s="832"/>
      <c r="N10" s="832"/>
      <c r="O10" s="832"/>
      <c r="P10" s="832"/>
      <c r="Q10" s="832"/>
      <c r="R10" s="832"/>
    </row>
    <row r="11" spans="2:18" s="832" customFormat="1" ht="12.75" x14ac:dyDescent="0.2">
      <c r="B11" s="891">
        <v>6</v>
      </c>
      <c r="C11" s="896" t="s">
        <v>1301</v>
      </c>
      <c r="D11" s="1225"/>
      <c r="E11" s="893">
        <v>319.15859599999999</v>
      </c>
      <c r="F11" s="894" t="s">
        <v>1302</v>
      </c>
      <c r="G11" s="894">
        <v>2023</v>
      </c>
      <c r="H11" s="895">
        <v>1.26322869955157</v>
      </c>
      <c r="I11" s="894" t="s">
        <v>1293</v>
      </c>
    </row>
    <row r="12" spans="2:18" s="832" customFormat="1" ht="25.5" x14ac:dyDescent="0.2">
      <c r="B12" s="891">
        <v>7</v>
      </c>
      <c r="C12" s="896" t="s">
        <v>1303</v>
      </c>
      <c r="D12" s="1225"/>
      <c r="E12" s="893">
        <v>487.06110593</v>
      </c>
      <c r="F12" s="894"/>
      <c r="G12" s="894">
        <v>2022</v>
      </c>
      <c r="H12" s="895" t="s">
        <v>1293</v>
      </c>
      <c r="I12" s="894" t="s">
        <v>1293</v>
      </c>
    </row>
    <row r="13" spans="2:18" s="832" customFormat="1" ht="12.75" x14ac:dyDescent="0.2">
      <c r="B13" s="891">
        <v>8</v>
      </c>
      <c r="C13" s="896" t="s">
        <v>1304</v>
      </c>
      <c r="D13" s="1225"/>
      <c r="E13" s="893">
        <v>364.84357734999998</v>
      </c>
      <c r="F13" s="894"/>
      <c r="G13" s="894">
        <v>2022</v>
      </c>
      <c r="H13" s="895" t="s">
        <v>1293</v>
      </c>
      <c r="I13" s="894" t="s">
        <v>1293</v>
      </c>
    </row>
    <row r="14" spans="2:18" s="832" customFormat="1" ht="45" customHeight="1" x14ac:dyDescent="0.2">
      <c r="B14" s="904">
        <v>9</v>
      </c>
      <c r="C14" s="896" t="s">
        <v>1305</v>
      </c>
      <c r="D14" s="1226"/>
      <c r="E14" s="905"/>
      <c r="F14" s="905"/>
      <c r="G14" s="905"/>
      <c r="H14" s="906"/>
      <c r="I14" s="894"/>
    </row>
    <row r="15" spans="2:18" x14ac:dyDescent="0.25">
      <c r="C15" s="853" t="s">
        <v>1306</v>
      </c>
    </row>
    <row r="17" spans="2:9" x14ac:dyDescent="0.25">
      <c r="B17" s="1227" t="s">
        <v>1307</v>
      </c>
      <c r="C17" s="1227"/>
      <c r="D17" s="1227"/>
      <c r="E17" s="1227"/>
      <c r="F17" s="1227"/>
      <c r="G17" s="1227"/>
      <c r="H17" s="1227"/>
      <c r="I17" s="1227"/>
    </row>
    <row r="18" spans="2:9" x14ac:dyDescent="0.25">
      <c r="B18" s="1227"/>
      <c r="C18" s="1227"/>
      <c r="D18" s="1227"/>
      <c r="E18" s="1227"/>
      <c r="F18" s="1227"/>
      <c r="G18" s="1227"/>
      <c r="H18" s="1227"/>
      <c r="I18" s="1227"/>
    </row>
    <row r="20" spans="2:9" x14ac:dyDescent="0.25">
      <c r="C20" s="853" t="s">
        <v>1308</v>
      </c>
    </row>
    <row r="21" spans="2:9" ht="62.25" customHeight="1" x14ac:dyDescent="0.25">
      <c r="C21" s="907" t="s">
        <v>1309</v>
      </c>
      <c r="D21" s="1228" t="s">
        <v>1310</v>
      </c>
      <c r="E21" s="1229"/>
      <c r="F21" s="1221" t="s">
        <v>1311</v>
      </c>
      <c r="G21" s="908"/>
      <c r="H21" s="908"/>
    </row>
    <row r="22" spans="2:9" x14ac:dyDescent="0.25">
      <c r="C22" s="907" t="s">
        <v>1312</v>
      </c>
      <c r="D22" s="909" t="s">
        <v>1313</v>
      </c>
      <c r="E22" s="909" t="s">
        <v>1314</v>
      </c>
      <c r="F22" s="1222"/>
      <c r="G22" s="910"/>
      <c r="H22" s="910"/>
    </row>
    <row r="23" spans="2:9" ht="15" customHeight="1" x14ac:dyDescent="0.25">
      <c r="B23" s="911"/>
      <c r="C23" s="907" t="s">
        <v>1299</v>
      </c>
      <c r="D23" s="907" t="s">
        <v>1315</v>
      </c>
      <c r="E23" s="912">
        <v>301</v>
      </c>
      <c r="F23" s="1221" t="s">
        <v>1316</v>
      </c>
      <c r="G23" s="911"/>
      <c r="H23" s="911"/>
    </row>
    <row r="24" spans="2:9" x14ac:dyDescent="0.25">
      <c r="B24" s="911"/>
      <c r="C24" s="907" t="s">
        <v>1299</v>
      </c>
      <c r="D24" s="907" t="s">
        <v>1315</v>
      </c>
      <c r="E24" s="912">
        <v>3011</v>
      </c>
      <c r="F24" s="1222"/>
      <c r="G24" s="911"/>
      <c r="H24" s="911"/>
    </row>
    <row r="25" spans="2:9" x14ac:dyDescent="0.25">
      <c r="B25" s="911"/>
      <c r="C25" s="907" t="s">
        <v>1299</v>
      </c>
      <c r="D25" s="907" t="s">
        <v>1315</v>
      </c>
      <c r="E25" s="912">
        <v>3012</v>
      </c>
      <c r="F25" s="1222"/>
      <c r="G25" s="911"/>
      <c r="H25" s="911"/>
    </row>
    <row r="26" spans="2:9" x14ac:dyDescent="0.25">
      <c r="B26" s="911"/>
      <c r="C26" s="907" t="s">
        <v>1299</v>
      </c>
      <c r="D26" s="907" t="s">
        <v>1315</v>
      </c>
      <c r="E26" s="912">
        <v>3315</v>
      </c>
      <c r="F26" s="1222"/>
      <c r="G26" s="911"/>
      <c r="H26" s="911"/>
    </row>
    <row r="27" spans="2:9" x14ac:dyDescent="0.25">
      <c r="B27" s="911"/>
      <c r="C27" s="907" t="s">
        <v>1299</v>
      </c>
      <c r="D27" s="907" t="s">
        <v>1315</v>
      </c>
      <c r="E27" s="912">
        <v>50</v>
      </c>
      <c r="F27" s="1222"/>
      <c r="G27" s="911"/>
      <c r="H27" s="911"/>
    </row>
    <row r="28" spans="2:9" x14ac:dyDescent="0.25">
      <c r="B28" s="911"/>
      <c r="C28" s="907" t="s">
        <v>1299</v>
      </c>
      <c r="D28" s="907" t="s">
        <v>1315</v>
      </c>
      <c r="E28" s="912">
        <v>501</v>
      </c>
      <c r="F28" s="1222"/>
      <c r="G28" s="911"/>
      <c r="H28" s="911"/>
    </row>
    <row r="29" spans="2:9" x14ac:dyDescent="0.25">
      <c r="B29" s="911"/>
      <c r="C29" s="907" t="s">
        <v>1299</v>
      </c>
      <c r="D29" s="907" t="s">
        <v>1315</v>
      </c>
      <c r="E29" s="912">
        <v>5010</v>
      </c>
      <c r="F29" s="1222"/>
      <c r="G29" s="911"/>
      <c r="H29" s="911"/>
    </row>
    <row r="30" spans="2:9" x14ac:dyDescent="0.25">
      <c r="B30" s="911"/>
      <c r="C30" s="907" t="s">
        <v>1299</v>
      </c>
      <c r="D30" s="907" t="s">
        <v>1315</v>
      </c>
      <c r="E30" s="912">
        <v>502</v>
      </c>
      <c r="F30" s="1222"/>
      <c r="G30" s="911"/>
      <c r="H30" s="911"/>
    </row>
    <row r="31" spans="2:9" x14ac:dyDescent="0.25">
      <c r="B31" s="911"/>
      <c r="C31" s="907" t="s">
        <v>1299</v>
      </c>
      <c r="D31" s="907" t="s">
        <v>1315</v>
      </c>
      <c r="E31" s="912">
        <v>5020</v>
      </c>
      <c r="F31" s="1222"/>
      <c r="G31" s="911"/>
      <c r="H31" s="911"/>
    </row>
    <row r="32" spans="2:9" x14ac:dyDescent="0.25">
      <c r="B32" s="911"/>
      <c r="C32" s="907" t="s">
        <v>1299</v>
      </c>
      <c r="D32" s="907" t="s">
        <v>1315</v>
      </c>
      <c r="E32" s="912">
        <v>5222</v>
      </c>
      <c r="F32" s="1222"/>
      <c r="G32" s="911"/>
      <c r="H32" s="911"/>
    </row>
    <row r="33" spans="2:8" x14ac:dyDescent="0.25">
      <c r="B33" s="911"/>
      <c r="C33" s="907" t="s">
        <v>1299</v>
      </c>
      <c r="D33" s="907" t="s">
        <v>1315</v>
      </c>
      <c r="E33" s="912">
        <v>5224</v>
      </c>
      <c r="F33" s="1222"/>
      <c r="G33" s="911"/>
      <c r="H33" s="911"/>
    </row>
    <row r="34" spans="2:8" x14ac:dyDescent="0.25">
      <c r="B34" s="911"/>
      <c r="C34" s="907" t="s">
        <v>1299</v>
      </c>
      <c r="D34" s="907" t="s">
        <v>1315</v>
      </c>
      <c r="E34" s="912">
        <v>5229</v>
      </c>
      <c r="F34" s="1223"/>
      <c r="G34" s="911"/>
      <c r="H34" s="911"/>
    </row>
    <row r="35" spans="2:8" x14ac:dyDescent="0.25">
      <c r="B35" s="911"/>
      <c r="C35" s="907" t="s">
        <v>1290</v>
      </c>
      <c r="D35" s="907" t="s">
        <v>1317</v>
      </c>
      <c r="E35" s="907">
        <v>27</v>
      </c>
      <c r="F35" s="1222" t="s">
        <v>1318</v>
      </c>
      <c r="G35" s="911"/>
    </row>
    <row r="36" spans="2:8" x14ac:dyDescent="0.25">
      <c r="B36" s="911"/>
      <c r="C36" s="907" t="s">
        <v>1290</v>
      </c>
      <c r="D36" s="907" t="s">
        <v>1317</v>
      </c>
      <c r="E36" s="907">
        <v>2712</v>
      </c>
      <c r="F36" s="1222"/>
      <c r="G36" s="911"/>
    </row>
    <row r="37" spans="2:8" x14ac:dyDescent="0.25">
      <c r="B37" s="911"/>
      <c r="C37" s="907" t="s">
        <v>1290</v>
      </c>
      <c r="D37" s="907" t="s">
        <v>1317</v>
      </c>
      <c r="E37" s="907">
        <v>3314</v>
      </c>
      <c r="F37" s="1222"/>
      <c r="G37" s="911"/>
    </row>
    <row r="38" spans="2:8" x14ac:dyDescent="0.25">
      <c r="B38" s="911"/>
      <c r="C38" s="907" t="s">
        <v>1290</v>
      </c>
      <c r="D38" s="907" t="s">
        <v>1317</v>
      </c>
      <c r="E38" s="907">
        <v>35</v>
      </c>
      <c r="F38" s="1222"/>
      <c r="G38" s="911"/>
    </row>
    <row r="39" spans="2:8" x14ac:dyDescent="0.25">
      <c r="B39" s="911"/>
      <c r="C39" s="907" t="s">
        <v>1290</v>
      </c>
      <c r="D39" s="907" t="s">
        <v>1317</v>
      </c>
      <c r="E39" s="907">
        <v>351</v>
      </c>
      <c r="F39" s="1222"/>
      <c r="G39" s="911"/>
    </row>
    <row r="40" spans="2:8" x14ac:dyDescent="0.25">
      <c r="B40" s="911"/>
      <c r="C40" s="907" t="s">
        <v>1290</v>
      </c>
      <c r="D40" s="907" t="s">
        <v>1317</v>
      </c>
      <c r="E40" s="907">
        <v>3511</v>
      </c>
      <c r="F40" s="1222"/>
      <c r="G40" s="911"/>
    </row>
    <row r="41" spans="2:8" x14ac:dyDescent="0.25">
      <c r="B41" s="911"/>
      <c r="C41" s="907" t="s">
        <v>1290</v>
      </c>
      <c r="D41" s="907" t="s">
        <v>1317</v>
      </c>
      <c r="E41" s="907">
        <v>3512</v>
      </c>
      <c r="F41" s="1222"/>
      <c r="G41" s="911"/>
    </row>
    <row r="42" spans="2:8" x14ac:dyDescent="0.25">
      <c r="B42" s="911"/>
      <c r="C42" s="907" t="s">
        <v>1290</v>
      </c>
      <c r="D42" s="907" t="s">
        <v>1317</v>
      </c>
      <c r="E42" s="907">
        <v>3513</v>
      </c>
      <c r="F42" s="1222"/>
    </row>
    <row r="43" spans="2:8" x14ac:dyDescent="0.25">
      <c r="B43" s="911"/>
      <c r="C43" s="907" t="s">
        <v>1290</v>
      </c>
      <c r="D43" s="907" t="s">
        <v>1317</v>
      </c>
      <c r="E43" s="907">
        <v>3514</v>
      </c>
      <c r="F43" s="1222"/>
    </row>
    <row r="44" spans="2:8" x14ac:dyDescent="0.25">
      <c r="B44" s="911"/>
      <c r="C44" s="907" t="s">
        <v>1290</v>
      </c>
      <c r="D44" s="907" t="s">
        <v>1317</v>
      </c>
      <c r="E44" s="907">
        <v>4321</v>
      </c>
      <c r="F44" s="1223"/>
    </row>
    <row r="45" spans="2:8" x14ac:dyDescent="0.25">
      <c r="B45" s="911"/>
      <c r="C45" s="907" t="s">
        <v>1294</v>
      </c>
      <c r="D45" s="907" t="s">
        <v>1319</v>
      </c>
      <c r="E45" s="907">
        <v>91</v>
      </c>
      <c r="F45" s="1221" t="s">
        <v>1320</v>
      </c>
    </row>
    <row r="46" spans="2:8" x14ac:dyDescent="0.25">
      <c r="B46" s="911"/>
      <c r="C46" s="907" t="s">
        <v>1294</v>
      </c>
      <c r="D46" s="907" t="s">
        <v>1319</v>
      </c>
      <c r="E46" s="907">
        <v>910</v>
      </c>
      <c r="F46" s="1222"/>
    </row>
    <row r="47" spans="2:8" x14ac:dyDescent="0.25">
      <c r="B47" s="911"/>
      <c r="C47" s="907" t="s">
        <v>1294</v>
      </c>
      <c r="D47" s="907" t="s">
        <v>1319</v>
      </c>
      <c r="E47" s="907">
        <v>192</v>
      </c>
      <c r="F47" s="1222"/>
    </row>
    <row r="48" spans="2:8" x14ac:dyDescent="0.25">
      <c r="B48" s="911"/>
      <c r="C48" s="907" t="s">
        <v>1294</v>
      </c>
      <c r="D48" s="907" t="s">
        <v>1319</v>
      </c>
      <c r="E48" s="907">
        <v>1920</v>
      </c>
      <c r="F48" s="1222"/>
    </row>
    <row r="49" spans="2:6" x14ac:dyDescent="0.25">
      <c r="B49" s="911"/>
      <c r="C49" s="907" t="s">
        <v>1294</v>
      </c>
      <c r="D49" s="907" t="s">
        <v>1319</v>
      </c>
      <c r="E49" s="907">
        <v>2014</v>
      </c>
      <c r="F49" s="1222"/>
    </row>
    <row r="50" spans="2:6" x14ac:dyDescent="0.25">
      <c r="B50" s="911"/>
      <c r="C50" s="907" t="s">
        <v>1294</v>
      </c>
      <c r="D50" s="907" t="s">
        <v>1319</v>
      </c>
      <c r="E50" s="907">
        <v>352</v>
      </c>
      <c r="F50" s="1222"/>
    </row>
    <row r="51" spans="2:6" x14ac:dyDescent="0.25">
      <c r="B51" s="911"/>
      <c r="C51" s="907" t="s">
        <v>1294</v>
      </c>
      <c r="D51" s="907" t="s">
        <v>1319</v>
      </c>
      <c r="E51" s="907">
        <v>3521</v>
      </c>
      <c r="F51" s="1222"/>
    </row>
    <row r="52" spans="2:6" x14ac:dyDescent="0.25">
      <c r="B52" s="911"/>
      <c r="C52" s="907" t="s">
        <v>1294</v>
      </c>
      <c r="D52" s="907" t="s">
        <v>1319</v>
      </c>
      <c r="E52" s="907">
        <v>3522</v>
      </c>
      <c r="F52" s="1222"/>
    </row>
    <row r="53" spans="2:6" x14ac:dyDescent="0.25">
      <c r="B53" s="911"/>
      <c r="C53" s="907" t="s">
        <v>1294</v>
      </c>
      <c r="D53" s="907" t="s">
        <v>1319</v>
      </c>
      <c r="E53" s="907">
        <v>3523</v>
      </c>
      <c r="F53" s="1222"/>
    </row>
    <row r="54" spans="2:6" x14ac:dyDescent="0.25">
      <c r="B54" s="911"/>
      <c r="C54" s="907" t="s">
        <v>1294</v>
      </c>
      <c r="D54" s="907" t="s">
        <v>1319</v>
      </c>
      <c r="E54" s="907">
        <v>4612</v>
      </c>
      <c r="F54" s="1222"/>
    </row>
    <row r="55" spans="2:6" x14ac:dyDescent="0.25">
      <c r="B55" s="911"/>
      <c r="C55" s="907" t="s">
        <v>1294</v>
      </c>
      <c r="D55" s="907" t="s">
        <v>1319</v>
      </c>
      <c r="E55" s="907">
        <v>4671</v>
      </c>
      <c r="F55" s="1222"/>
    </row>
    <row r="56" spans="2:6" x14ac:dyDescent="0.25">
      <c r="B56" s="911"/>
      <c r="C56" s="907" t="s">
        <v>1294</v>
      </c>
      <c r="D56" s="907" t="s">
        <v>1319</v>
      </c>
      <c r="E56" s="907">
        <v>6</v>
      </c>
      <c r="F56" s="1222"/>
    </row>
    <row r="57" spans="2:6" x14ac:dyDescent="0.25">
      <c r="B57" s="911"/>
      <c r="C57" s="907" t="s">
        <v>1294</v>
      </c>
      <c r="D57" s="907" t="s">
        <v>1319</v>
      </c>
      <c r="E57" s="907">
        <v>61</v>
      </c>
      <c r="F57" s="1222"/>
    </row>
    <row r="58" spans="2:6" x14ac:dyDescent="0.25">
      <c r="B58" s="911"/>
      <c r="C58" s="907" t="s">
        <v>1294</v>
      </c>
      <c r="D58" s="907" t="s">
        <v>1319</v>
      </c>
      <c r="E58" s="907">
        <v>610</v>
      </c>
      <c r="F58" s="1222"/>
    </row>
    <row r="59" spans="2:6" x14ac:dyDescent="0.25">
      <c r="B59" s="911"/>
      <c r="C59" s="907" t="s">
        <v>1294</v>
      </c>
      <c r="D59" s="907" t="s">
        <v>1319</v>
      </c>
      <c r="E59" s="907">
        <v>62</v>
      </c>
      <c r="F59" s="1222"/>
    </row>
    <row r="60" spans="2:6" x14ac:dyDescent="0.25">
      <c r="B60" s="911"/>
      <c r="C60" s="907" t="s">
        <v>1294</v>
      </c>
      <c r="D60" s="907" t="s">
        <v>1319</v>
      </c>
      <c r="E60" s="907">
        <v>620</v>
      </c>
      <c r="F60" s="1222"/>
    </row>
    <row r="61" spans="2:6" x14ac:dyDescent="0.25">
      <c r="B61" s="911"/>
      <c r="C61" s="907" t="s">
        <v>1303</v>
      </c>
      <c r="D61" s="907" t="s">
        <v>1321</v>
      </c>
      <c r="E61" s="907">
        <v>24</v>
      </c>
      <c r="F61" s="1221" t="s">
        <v>1322</v>
      </c>
    </row>
    <row r="62" spans="2:6" x14ac:dyDescent="0.25">
      <c r="B62" s="911"/>
      <c r="C62" s="907" t="s">
        <v>1303</v>
      </c>
      <c r="D62" s="907" t="s">
        <v>1321</v>
      </c>
      <c r="E62" s="907">
        <v>241</v>
      </c>
      <c r="F62" s="1222"/>
    </row>
    <row r="63" spans="2:6" x14ac:dyDescent="0.25">
      <c r="B63" s="911"/>
      <c r="C63" s="907" t="s">
        <v>1303</v>
      </c>
      <c r="D63" s="907" t="s">
        <v>1321</v>
      </c>
      <c r="E63" s="907">
        <v>2410</v>
      </c>
      <c r="F63" s="1222"/>
    </row>
    <row r="64" spans="2:6" x14ac:dyDescent="0.25">
      <c r="B64" s="911"/>
      <c r="C64" s="907" t="s">
        <v>1303</v>
      </c>
      <c r="D64" s="907" t="s">
        <v>1321</v>
      </c>
      <c r="E64" s="907">
        <v>242</v>
      </c>
      <c r="F64" s="1222"/>
    </row>
    <row r="65" spans="2:6" x14ac:dyDescent="0.25">
      <c r="B65" s="911"/>
      <c r="C65" s="907" t="s">
        <v>1303</v>
      </c>
      <c r="D65" s="907" t="s">
        <v>1321</v>
      </c>
      <c r="E65" s="907">
        <v>2420</v>
      </c>
      <c r="F65" s="1222"/>
    </row>
    <row r="66" spans="2:6" x14ac:dyDescent="0.25">
      <c r="B66" s="911"/>
      <c r="C66" s="907" t="s">
        <v>1303</v>
      </c>
      <c r="D66" s="907" t="s">
        <v>1321</v>
      </c>
      <c r="E66" s="907">
        <v>2434</v>
      </c>
      <c r="F66" s="1222"/>
    </row>
    <row r="67" spans="2:6" x14ac:dyDescent="0.25">
      <c r="B67" s="911"/>
      <c r="C67" s="907" t="s">
        <v>1303</v>
      </c>
      <c r="D67" s="907" t="s">
        <v>1321</v>
      </c>
      <c r="E67" s="907">
        <v>244</v>
      </c>
      <c r="F67" s="1222"/>
    </row>
    <row r="68" spans="2:6" x14ac:dyDescent="0.25">
      <c r="B68" s="911"/>
      <c r="C68" s="907" t="s">
        <v>1303</v>
      </c>
      <c r="D68" s="907" t="s">
        <v>1321</v>
      </c>
      <c r="E68" s="907">
        <v>2442</v>
      </c>
      <c r="F68" s="1222"/>
    </row>
    <row r="69" spans="2:6" x14ac:dyDescent="0.25">
      <c r="B69" s="911"/>
      <c r="C69" s="907" t="s">
        <v>1303</v>
      </c>
      <c r="D69" s="907" t="s">
        <v>1321</v>
      </c>
      <c r="E69" s="907">
        <v>2444</v>
      </c>
      <c r="F69" s="1222"/>
    </row>
    <row r="70" spans="2:6" x14ac:dyDescent="0.25">
      <c r="B70" s="911"/>
      <c r="C70" s="907" t="s">
        <v>1303</v>
      </c>
      <c r="D70" s="907" t="s">
        <v>1321</v>
      </c>
      <c r="E70" s="907">
        <v>2445</v>
      </c>
      <c r="F70" s="1222"/>
    </row>
    <row r="71" spans="2:6" x14ac:dyDescent="0.25">
      <c r="B71" s="911"/>
      <c r="C71" s="907" t="s">
        <v>1303</v>
      </c>
      <c r="D71" s="907" t="s">
        <v>1321</v>
      </c>
      <c r="E71" s="907">
        <v>245</v>
      </c>
      <c r="F71" s="1222"/>
    </row>
    <row r="72" spans="2:6" x14ac:dyDescent="0.25">
      <c r="B72" s="911"/>
      <c r="C72" s="907" t="s">
        <v>1303</v>
      </c>
      <c r="D72" s="907" t="s">
        <v>1321</v>
      </c>
      <c r="E72" s="907">
        <v>2451</v>
      </c>
      <c r="F72" s="1222"/>
    </row>
    <row r="73" spans="2:6" x14ac:dyDescent="0.25">
      <c r="B73" s="911"/>
      <c r="C73" s="907" t="s">
        <v>1303</v>
      </c>
      <c r="D73" s="907" t="s">
        <v>1321</v>
      </c>
      <c r="E73" s="907">
        <v>2452</v>
      </c>
      <c r="F73" s="1222"/>
    </row>
    <row r="74" spans="2:6" x14ac:dyDescent="0.25">
      <c r="B74" s="911"/>
      <c r="C74" s="907" t="s">
        <v>1303</v>
      </c>
      <c r="D74" s="907" t="s">
        <v>1321</v>
      </c>
      <c r="E74" s="907">
        <v>25</v>
      </c>
      <c r="F74" s="1222"/>
    </row>
    <row r="75" spans="2:6" x14ac:dyDescent="0.25">
      <c r="B75" s="911"/>
      <c r="C75" s="907" t="s">
        <v>1303</v>
      </c>
      <c r="D75" s="907" t="s">
        <v>1321</v>
      </c>
      <c r="E75" s="907">
        <v>251</v>
      </c>
      <c r="F75" s="1222"/>
    </row>
    <row r="76" spans="2:6" x14ac:dyDescent="0.25">
      <c r="B76" s="911"/>
      <c r="C76" s="907" t="s">
        <v>1303</v>
      </c>
      <c r="D76" s="907" t="s">
        <v>1321</v>
      </c>
      <c r="E76" s="907">
        <v>2511</v>
      </c>
      <c r="F76" s="1222"/>
    </row>
    <row r="77" spans="2:6" x14ac:dyDescent="0.25">
      <c r="B77" s="911"/>
      <c r="C77" s="907" t="s">
        <v>1303</v>
      </c>
      <c r="D77" s="907" t="s">
        <v>1321</v>
      </c>
      <c r="E77" s="907">
        <v>4672</v>
      </c>
      <c r="F77" s="1222"/>
    </row>
    <row r="78" spans="2:6" x14ac:dyDescent="0.25">
      <c r="B78" s="911"/>
      <c r="C78" s="907" t="s">
        <v>1303</v>
      </c>
      <c r="D78" s="907" t="s">
        <v>1323</v>
      </c>
      <c r="E78" s="907">
        <v>5</v>
      </c>
      <c r="F78" s="1222"/>
    </row>
    <row r="79" spans="2:6" x14ac:dyDescent="0.25">
      <c r="B79" s="911"/>
      <c r="C79" s="907" t="s">
        <v>1303</v>
      </c>
      <c r="D79" s="907" t="s">
        <v>1323</v>
      </c>
      <c r="E79" s="907">
        <v>51</v>
      </c>
      <c r="F79" s="1222"/>
    </row>
    <row r="80" spans="2:6" x14ac:dyDescent="0.25">
      <c r="B80" s="911"/>
      <c r="C80" s="907" t="s">
        <v>1303</v>
      </c>
      <c r="D80" s="907" t="s">
        <v>1323</v>
      </c>
      <c r="E80" s="907">
        <v>510</v>
      </c>
      <c r="F80" s="1222"/>
    </row>
    <row r="81" spans="2:6" x14ac:dyDescent="0.25">
      <c r="B81" s="911"/>
      <c r="C81" s="907" t="s">
        <v>1303</v>
      </c>
      <c r="D81" s="907" t="s">
        <v>1323</v>
      </c>
      <c r="E81" s="907">
        <v>52</v>
      </c>
      <c r="F81" s="1222"/>
    </row>
    <row r="82" spans="2:6" x14ac:dyDescent="0.25">
      <c r="B82" s="911"/>
      <c r="C82" s="907" t="s">
        <v>1303</v>
      </c>
      <c r="D82" s="907" t="s">
        <v>1323</v>
      </c>
      <c r="E82" s="907">
        <v>520</v>
      </c>
      <c r="F82" s="1222"/>
    </row>
    <row r="83" spans="2:6" x14ac:dyDescent="0.25">
      <c r="B83" s="911"/>
      <c r="C83" s="907" t="s">
        <v>1303</v>
      </c>
      <c r="D83" s="907" t="s">
        <v>1321</v>
      </c>
      <c r="E83" s="907">
        <v>7</v>
      </c>
      <c r="F83" s="1222"/>
    </row>
    <row r="84" spans="2:6" x14ac:dyDescent="0.25">
      <c r="B84" s="911"/>
      <c r="C84" s="907" t="s">
        <v>1303</v>
      </c>
      <c r="D84" s="907" t="s">
        <v>1321</v>
      </c>
      <c r="E84" s="907">
        <v>72</v>
      </c>
      <c r="F84" s="1222"/>
    </row>
    <row r="85" spans="2:6" x14ac:dyDescent="0.25">
      <c r="B85" s="911"/>
      <c r="C85" s="907" t="s">
        <v>1303</v>
      </c>
      <c r="D85" s="907" t="s">
        <v>1321</v>
      </c>
      <c r="E85" s="907">
        <v>729</v>
      </c>
      <c r="F85" s="1223"/>
    </row>
    <row r="86" spans="2:6" x14ac:dyDescent="0.25">
      <c r="B86" s="911"/>
      <c r="C86" s="907" t="s">
        <v>1294</v>
      </c>
      <c r="D86" s="907" t="s">
        <v>1323</v>
      </c>
      <c r="E86" s="907">
        <v>8</v>
      </c>
      <c r="F86" s="1221" t="s">
        <v>1320</v>
      </c>
    </row>
    <row r="87" spans="2:6" x14ac:dyDescent="0.25">
      <c r="B87" s="911"/>
      <c r="C87" s="907" t="s">
        <v>1294</v>
      </c>
      <c r="D87" s="907" t="s">
        <v>1323</v>
      </c>
      <c r="E87" s="907">
        <v>9</v>
      </c>
      <c r="F87" s="1222"/>
    </row>
    <row r="88" spans="2:6" x14ac:dyDescent="0.25">
      <c r="B88" s="911"/>
      <c r="C88" s="907" t="s">
        <v>1301</v>
      </c>
      <c r="D88" s="907" t="s">
        <v>1324</v>
      </c>
      <c r="E88" s="907">
        <v>235</v>
      </c>
      <c r="F88" s="1221" t="s">
        <v>1322</v>
      </c>
    </row>
    <row r="89" spans="2:6" x14ac:dyDescent="0.25">
      <c r="B89" s="911"/>
      <c r="C89" s="907" t="s">
        <v>1301</v>
      </c>
      <c r="D89" s="907" t="s">
        <v>1324</v>
      </c>
      <c r="E89" s="907">
        <v>2351</v>
      </c>
      <c r="F89" s="1222"/>
    </row>
    <row r="90" spans="2:6" x14ac:dyDescent="0.25">
      <c r="B90" s="911"/>
      <c r="C90" s="907" t="s">
        <v>1301</v>
      </c>
      <c r="D90" s="907" t="s">
        <v>1324</v>
      </c>
      <c r="E90" s="907">
        <v>2352</v>
      </c>
      <c r="F90" s="1222"/>
    </row>
    <row r="91" spans="2:6" x14ac:dyDescent="0.25">
      <c r="B91" s="911"/>
      <c r="C91" s="907" t="s">
        <v>1301</v>
      </c>
      <c r="D91" s="907" t="s">
        <v>1324</v>
      </c>
      <c r="E91" s="907">
        <v>236</v>
      </c>
      <c r="F91" s="1222"/>
    </row>
    <row r="92" spans="2:6" x14ac:dyDescent="0.25">
      <c r="B92" s="911"/>
      <c r="C92" s="907" t="s">
        <v>1301</v>
      </c>
      <c r="D92" s="907" t="s">
        <v>1324</v>
      </c>
      <c r="E92" s="907">
        <v>2361</v>
      </c>
      <c r="F92" s="1222"/>
    </row>
    <row r="93" spans="2:6" x14ac:dyDescent="0.25">
      <c r="B93" s="911"/>
      <c r="C93" s="907" t="s">
        <v>1301</v>
      </c>
      <c r="D93" s="907" t="s">
        <v>1324</v>
      </c>
      <c r="E93" s="907">
        <v>2363</v>
      </c>
      <c r="F93" s="1222"/>
    </row>
    <row r="94" spans="2:6" x14ac:dyDescent="0.25">
      <c r="B94" s="911"/>
      <c r="C94" s="907" t="s">
        <v>1301</v>
      </c>
      <c r="D94" s="907" t="s">
        <v>1324</v>
      </c>
      <c r="E94" s="907">
        <v>2364</v>
      </c>
      <c r="F94" s="1222"/>
    </row>
    <row r="95" spans="2:6" x14ac:dyDescent="0.25">
      <c r="B95" s="911"/>
      <c r="C95" s="907" t="s">
        <v>1301</v>
      </c>
      <c r="D95" s="907" t="s">
        <v>1324</v>
      </c>
      <c r="E95" s="907">
        <v>811</v>
      </c>
      <c r="F95" s="1222"/>
    </row>
    <row r="96" spans="2:6" x14ac:dyDescent="0.25">
      <c r="B96" s="911"/>
      <c r="C96" s="907" t="s">
        <v>1301</v>
      </c>
      <c r="D96" s="907" t="s">
        <v>1324</v>
      </c>
      <c r="E96" s="907">
        <v>89</v>
      </c>
      <c r="F96" s="1223"/>
    </row>
    <row r="97" spans="2:6" x14ac:dyDescent="0.25">
      <c r="B97" s="911"/>
      <c r="C97" s="907" t="s">
        <v>1325</v>
      </c>
      <c r="D97" s="907" t="s">
        <v>1325</v>
      </c>
      <c r="E97" s="907">
        <v>3030</v>
      </c>
      <c r="F97" s="1221" t="s">
        <v>1326</v>
      </c>
    </row>
    <row r="98" spans="2:6" x14ac:dyDescent="0.25">
      <c r="B98" s="911"/>
      <c r="C98" s="907" t="s">
        <v>1325</v>
      </c>
      <c r="D98" s="907" t="s">
        <v>1325</v>
      </c>
      <c r="E98" s="907">
        <v>3316</v>
      </c>
      <c r="F98" s="1222"/>
    </row>
    <row r="99" spans="2:6" x14ac:dyDescent="0.25">
      <c r="B99" s="911"/>
      <c r="C99" s="907" t="s">
        <v>1325</v>
      </c>
      <c r="D99" s="907" t="s">
        <v>1325</v>
      </c>
      <c r="E99" s="907">
        <v>511</v>
      </c>
      <c r="F99" s="1222"/>
    </row>
    <row r="100" spans="2:6" x14ac:dyDescent="0.25">
      <c r="B100" s="911"/>
      <c r="C100" s="907" t="s">
        <v>1325</v>
      </c>
      <c r="D100" s="907" t="s">
        <v>1325</v>
      </c>
      <c r="E100" s="907">
        <v>5110</v>
      </c>
      <c r="F100" s="1222"/>
    </row>
    <row r="101" spans="2:6" x14ac:dyDescent="0.25">
      <c r="B101" s="911"/>
      <c r="C101" s="907" t="s">
        <v>1325</v>
      </c>
      <c r="D101" s="907" t="s">
        <v>1325</v>
      </c>
      <c r="E101" s="907">
        <v>512</v>
      </c>
      <c r="F101" s="1222"/>
    </row>
    <row r="102" spans="2:6" x14ac:dyDescent="0.25">
      <c r="B102" s="911"/>
      <c r="C102" s="907" t="s">
        <v>1325</v>
      </c>
      <c r="D102" s="907" t="s">
        <v>1325</v>
      </c>
      <c r="E102" s="907">
        <v>5121</v>
      </c>
      <c r="F102" s="1222"/>
    </row>
    <row r="103" spans="2:6" x14ac:dyDescent="0.25">
      <c r="B103" s="911"/>
      <c r="C103" s="907" t="s">
        <v>1325</v>
      </c>
      <c r="D103" s="907" t="s">
        <v>1325</v>
      </c>
      <c r="E103" s="907">
        <v>5223</v>
      </c>
      <c r="F103" s="1223"/>
    </row>
    <row r="104" spans="2:6" x14ac:dyDescent="0.25">
      <c r="B104" s="911"/>
      <c r="C104" s="907" t="s">
        <v>1327</v>
      </c>
      <c r="D104" s="907" t="s">
        <v>1327</v>
      </c>
      <c r="E104" s="907">
        <v>2815</v>
      </c>
      <c r="F104" s="1221" t="s">
        <v>1328</v>
      </c>
    </row>
    <row r="105" spans="2:6" x14ac:dyDescent="0.25">
      <c r="B105" s="911"/>
      <c r="C105" s="907" t="s">
        <v>1327</v>
      </c>
      <c r="D105" s="907" t="s">
        <v>1327</v>
      </c>
      <c r="E105" s="907">
        <v>29</v>
      </c>
      <c r="F105" s="1222"/>
    </row>
    <row r="106" spans="2:6" x14ac:dyDescent="0.25">
      <c r="B106" s="911"/>
      <c r="C106" s="907" t="s">
        <v>1327</v>
      </c>
      <c r="D106" s="907" t="s">
        <v>1327</v>
      </c>
      <c r="E106" s="907">
        <v>291</v>
      </c>
      <c r="F106" s="1222"/>
    </row>
    <row r="107" spans="2:6" x14ac:dyDescent="0.25">
      <c r="B107" s="911"/>
      <c r="C107" s="907" t="s">
        <v>1327</v>
      </c>
      <c r="D107" s="907" t="s">
        <v>1327</v>
      </c>
      <c r="E107" s="907">
        <v>2910</v>
      </c>
      <c r="F107" s="1222"/>
    </row>
    <row r="108" spans="2:6" x14ac:dyDescent="0.25">
      <c r="B108" s="911"/>
      <c r="C108" s="907" t="s">
        <v>1327</v>
      </c>
      <c r="D108" s="907" t="s">
        <v>1327</v>
      </c>
      <c r="E108" s="907">
        <v>292</v>
      </c>
      <c r="F108" s="1222"/>
    </row>
    <row r="109" spans="2:6" x14ac:dyDescent="0.25">
      <c r="B109" s="911"/>
      <c r="C109" s="907" t="s">
        <v>1327</v>
      </c>
      <c r="D109" s="907" t="s">
        <v>1327</v>
      </c>
      <c r="E109" s="907">
        <v>2920</v>
      </c>
      <c r="F109" s="1222"/>
    </row>
    <row r="110" spans="2:6" x14ac:dyDescent="0.25">
      <c r="B110" s="911"/>
      <c r="C110" s="907" t="s">
        <v>1327</v>
      </c>
      <c r="D110" s="907" t="s">
        <v>1327</v>
      </c>
      <c r="E110" s="907">
        <v>293</v>
      </c>
      <c r="F110" s="1222"/>
    </row>
    <row r="111" spans="2:6" x14ac:dyDescent="0.25">
      <c r="B111" s="911"/>
      <c r="C111" s="907" t="s">
        <v>1327</v>
      </c>
      <c r="D111" s="907" t="s">
        <v>1327</v>
      </c>
      <c r="E111" s="907">
        <v>2932</v>
      </c>
      <c r="F111" s="1223"/>
    </row>
    <row r="115" spans="6:6" x14ac:dyDescent="0.25">
      <c r="F115" s="773"/>
    </row>
  </sheetData>
  <mergeCells count="12">
    <mergeCell ref="F104:F111"/>
    <mergeCell ref="D6:D14"/>
    <mergeCell ref="B17:I18"/>
    <mergeCell ref="D21:E21"/>
    <mergeCell ref="F21:F22"/>
    <mergeCell ref="F23:F34"/>
    <mergeCell ref="F35:F44"/>
    <mergeCell ref="F45:F60"/>
    <mergeCell ref="F61:F85"/>
    <mergeCell ref="F86:F87"/>
    <mergeCell ref="F88:F96"/>
    <mergeCell ref="F97:F103"/>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969DD-8CC4-4668-AB13-F88AAF607FED}">
  <sheetPr>
    <tabColor rgb="FF00A976"/>
  </sheetPr>
  <dimension ref="A1:G7"/>
  <sheetViews>
    <sheetView zoomScale="70" zoomScaleNormal="70" workbookViewId="0">
      <selection activeCell="J3" sqref="J3"/>
    </sheetView>
  </sheetViews>
  <sheetFormatPr defaultColWidth="8.375" defaultRowHeight="15" x14ac:dyDescent="0.25"/>
  <cols>
    <col min="1" max="1" width="3" style="776" customWidth="1"/>
    <col min="2" max="2" width="3.25" style="776" customWidth="1"/>
    <col min="3" max="7" width="17" style="776" customWidth="1"/>
    <col min="8" max="16384" width="8.375" style="776"/>
  </cols>
  <sheetData>
    <row r="1" spans="1:7" x14ac:dyDescent="0.25">
      <c r="A1" s="853"/>
    </row>
    <row r="2" spans="1:7" x14ac:dyDescent="0.25">
      <c r="B2" s="913"/>
      <c r="C2" s="914" t="s">
        <v>1329</v>
      </c>
      <c r="D2" s="913"/>
      <c r="E2" s="913"/>
      <c r="F2" s="913"/>
      <c r="G2" s="913"/>
    </row>
    <row r="4" spans="1:7" x14ac:dyDescent="0.25">
      <c r="B4" s="915"/>
      <c r="C4" s="916" t="s">
        <v>55</v>
      </c>
      <c r="D4" s="917" t="s">
        <v>56</v>
      </c>
      <c r="E4" s="918" t="s">
        <v>57</v>
      </c>
      <c r="F4" s="918" t="s">
        <v>58</v>
      </c>
      <c r="G4" s="918" t="s">
        <v>59</v>
      </c>
    </row>
    <row r="5" spans="1:7" ht="60" x14ac:dyDescent="0.25">
      <c r="B5" s="919"/>
      <c r="C5" s="920" t="s">
        <v>1330</v>
      </c>
      <c r="D5" s="921" t="s">
        <v>1331</v>
      </c>
      <c r="E5" s="922" t="s">
        <v>1243</v>
      </c>
      <c r="F5" s="923" t="s">
        <v>1332</v>
      </c>
      <c r="G5" s="924" t="s">
        <v>1333</v>
      </c>
    </row>
    <row r="6" spans="1:7" x14ac:dyDescent="0.25">
      <c r="B6" s="925">
        <v>1</v>
      </c>
      <c r="C6" s="926">
        <v>0</v>
      </c>
      <c r="D6" s="927">
        <v>0</v>
      </c>
      <c r="E6" s="928">
        <v>0</v>
      </c>
      <c r="F6" s="929">
        <v>0</v>
      </c>
      <c r="G6" s="930">
        <v>0</v>
      </c>
    </row>
    <row r="7" spans="1:7" x14ac:dyDescent="0.25">
      <c r="C7" s="931" t="s">
        <v>1334</v>
      </c>
      <c r="F7" s="774"/>
    </row>
  </sheetData>
  <pageMargins left="0.7" right="0.7" top="0.75" bottom="0.75" header="0.3" footer="0.3"/>
  <pageSetup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31FE5-AE6C-41F8-8F8B-D8D1A42BC39C}">
  <sheetPr>
    <tabColor rgb="FF00A976"/>
  </sheetPr>
  <dimension ref="A2:Q21"/>
  <sheetViews>
    <sheetView zoomScale="70" zoomScaleNormal="70" workbookViewId="0">
      <selection activeCell="P35" sqref="P35"/>
    </sheetView>
  </sheetViews>
  <sheetFormatPr defaultColWidth="8.125" defaultRowHeight="12.75" x14ac:dyDescent="0.2"/>
  <cols>
    <col min="1" max="1" width="3" style="832" customWidth="1"/>
    <col min="2" max="2" width="3" style="832" bestFit="1" customWidth="1"/>
    <col min="3" max="3" width="69.375" style="832" customWidth="1"/>
    <col min="4" max="4" width="12.375" style="832" bestFit="1" customWidth="1"/>
    <col min="5" max="5" width="15.375" style="832" bestFit="1" customWidth="1"/>
    <col min="6" max="11" width="14.625" style="832" customWidth="1"/>
    <col min="12" max="12" width="16.25" style="832" customWidth="1"/>
    <col min="13" max="13" width="13.375" style="832" bestFit="1" customWidth="1"/>
    <col min="14" max="14" width="11" style="832" customWidth="1"/>
    <col min="15" max="15" width="8.5" style="832" bestFit="1" customWidth="1"/>
    <col min="16" max="16" width="12.875" style="832" bestFit="1" customWidth="1"/>
    <col min="17" max="17" width="12.375" style="832" bestFit="1" customWidth="1"/>
    <col min="18" max="16384" width="8.125" style="832"/>
  </cols>
  <sheetData>
    <row r="2" spans="1:17" ht="20.25" x14ac:dyDescent="0.3">
      <c r="A2" s="853"/>
      <c r="B2" s="778"/>
      <c r="C2" s="886" t="s">
        <v>1335</v>
      </c>
      <c r="D2" s="778"/>
      <c r="E2" s="778"/>
      <c r="F2" s="778"/>
      <c r="G2" s="778"/>
      <c r="H2" s="778"/>
      <c r="I2" s="778"/>
      <c r="J2" s="778"/>
      <c r="K2" s="778"/>
      <c r="L2" s="778"/>
      <c r="M2" s="778"/>
      <c r="N2" s="778"/>
      <c r="O2" s="778"/>
      <c r="P2" s="778"/>
      <c r="Q2" s="778"/>
    </row>
    <row r="4" spans="1:17" x14ac:dyDescent="0.2">
      <c r="B4" s="932"/>
      <c r="C4" s="933" t="s">
        <v>55</v>
      </c>
      <c r="D4" s="934" t="s">
        <v>56</v>
      </c>
      <c r="E4" s="935" t="s">
        <v>57</v>
      </c>
      <c r="F4" s="935" t="s">
        <v>58</v>
      </c>
      <c r="G4" s="935" t="s">
        <v>59</v>
      </c>
      <c r="H4" s="935" t="s">
        <v>206</v>
      </c>
      <c r="I4" s="935" t="s">
        <v>230</v>
      </c>
      <c r="J4" s="935" t="s">
        <v>288</v>
      </c>
      <c r="K4" s="935" t="s">
        <v>432</v>
      </c>
      <c r="L4" s="935" t="s">
        <v>433</v>
      </c>
      <c r="M4" s="935" t="s">
        <v>434</v>
      </c>
      <c r="N4" s="935" t="s">
        <v>435</v>
      </c>
      <c r="O4" s="935" t="s">
        <v>436</v>
      </c>
      <c r="P4" s="935" t="s">
        <v>437</v>
      </c>
      <c r="Q4" s="935" t="s">
        <v>1336</v>
      </c>
    </row>
    <row r="5" spans="1:17" x14ac:dyDescent="0.2">
      <c r="B5" s="936"/>
      <c r="C5" s="1230" t="s">
        <v>1337</v>
      </c>
      <c r="D5" s="1233" t="s">
        <v>1253</v>
      </c>
      <c r="E5" s="1233"/>
      <c r="F5" s="1233"/>
      <c r="G5" s="1233"/>
      <c r="H5" s="1233"/>
      <c r="I5" s="1233"/>
      <c r="J5" s="1233"/>
      <c r="K5" s="1233"/>
      <c r="L5" s="1233"/>
      <c r="M5" s="1233"/>
      <c r="N5" s="1233"/>
      <c r="O5" s="1233"/>
      <c r="P5" s="1233"/>
      <c r="Q5" s="1234"/>
    </row>
    <row r="6" spans="1:17" ht="32.25" customHeight="1" x14ac:dyDescent="0.2">
      <c r="B6" s="936"/>
      <c r="C6" s="1231"/>
      <c r="D6" s="937"/>
      <c r="E6" s="1235" t="s">
        <v>1338</v>
      </c>
      <c r="F6" s="1236"/>
      <c r="G6" s="1236"/>
      <c r="H6" s="1236"/>
      <c r="I6" s="1236"/>
      <c r="J6" s="1236"/>
      <c r="K6" s="1236"/>
      <c r="L6" s="1236"/>
      <c r="M6" s="1236"/>
      <c r="N6" s="1236"/>
      <c r="O6" s="1236"/>
      <c r="P6" s="1236"/>
      <c r="Q6" s="1237"/>
    </row>
    <row r="7" spans="1:17" ht="52.5" customHeight="1" x14ac:dyDescent="0.2">
      <c r="B7" s="936"/>
      <c r="C7" s="1231"/>
      <c r="D7" s="937"/>
      <c r="E7" s="1235" t="s">
        <v>1339</v>
      </c>
      <c r="F7" s="1236"/>
      <c r="G7" s="1236"/>
      <c r="H7" s="1236"/>
      <c r="I7" s="1237"/>
      <c r="J7" s="1238" t="s">
        <v>1340</v>
      </c>
      <c r="K7" s="1238" t="s">
        <v>1341</v>
      </c>
      <c r="L7" s="1238" t="s">
        <v>1342</v>
      </c>
      <c r="M7" s="1238" t="s">
        <v>1241</v>
      </c>
      <c r="N7" s="1238" t="s">
        <v>1240</v>
      </c>
      <c r="O7" s="1240" t="s">
        <v>403</v>
      </c>
      <c r="P7" s="1241"/>
      <c r="Q7" s="1242"/>
    </row>
    <row r="8" spans="1:17" ht="38.25" x14ac:dyDescent="0.2">
      <c r="B8" s="938"/>
      <c r="C8" s="1232"/>
      <c r="D8" s="937"/>
      <c r="E8" s="939" t="s">
        <v>1249</v>
      </c>
      <c r="F8" s="939" t="s">
        <v>1248</v>
      </c>
      <c r="G8" s="939" t="s">
        <v>1247</v>
      </c>
      <c r="H8" s="939" t="s">
        <v>1246</v>
      </c>
      <c r="I8" s="940" t="s">
        <v>1245</v>
      </c>
      <c r="J8" s="1239"/>
      <c r="K8" s="1239"/>
      <c r="L8" s="1239"/>
      <c r="M8" s="1239"/>
      <c r="N8" s="1239"/>
      <c r="O8" s="941"/>
      <c r="P8" s="940" t="s">
        <v>1343</v>
      </c>
      <c r="Q8" s="940" t="s">
        <v>1240</v>
      </c>
    </row>
    <row r="9" spans="1:17" ht="15" x14ac:dyDescent="0.25">
      <c r="B9" s="942">
        <v>1</v>
      </c>
      <c r="C9" s="943" t="s">
        <v>1237</v>
      </c>
      <c r="D9" s="944">
        <v>7745.2419862600264</v>
      </c>
      <c r="E9" s="944">
        <v>186.29673700999996</v>
      </c>
      <c r="F9" s="944">
        <v>0</v>
      </c>
      <c r="G9" s="944">
        <v>4.3579488999999993</v>
      </c>
      <c r="H9" s="944">
        <v>0</v>
      </c>
      <c r="I9" s="944">
        <v>0.91170536299889049</v>
      </c>
      <c r="J9" s="944">
        <v>0</v>
      </c>
      <c r="K9" s="944">
        <v>44.339753501361407</v>
      </c>
      <c r="L9" s="944">
        <v>0</v>
      </c>
      <c r="M9" s="944">
        <v>0</v>
      </c>
      <c r="N9" s="944">
        <v>1.151229E-2</v>
      </c>
      <c r="O9" s="944">
        <v>-0.23802307</v>
      </c>
      <c r="P9" s="944">
        <v>0</v>
      </c>
      <c r="Q9" s="944">
        <v>-0.16929073</v>
      </c>
    </row>
    <row r="10" spans="1:17" ht="15" x14ac:dyDescent="0.25">
      <c r="B10" s="945">
        <v>2</v>
      </c>
      <c r="C10" s="946" t="s">
        <v>1236</v>
      </c>
      <c r="D10" s="944">
        <v>108.05644260999998</v>
      </c>
      <c r="E10" s="944">
        <v>0</v>
      </c>
      <c r="F10" s="944"/>
      <c r="G10" s="944"/>
      <c r="H10" s="944"/>
      <c r="I10" s="944"/>
      <c r="J10" s="944">
        <v>0</v>
      </c>
      <c r="K10" s="944">
        <v>0</v>
      </c>
      <c r="L10" s="944">
        <v>0</v>
      </c>
      <c r="M10" s="944">
        <v>0</v>
      </c>
      <c r="N10" s="944"/>
      <c r="O10" s="944">
        <v>0</v>
      </c>
      <c r="P10" s="944">
        <v>0</v>
      </c>
      <c r="Q10" s="944"/>
    </row>
    <row r="11" spans="1:17" ht="15" x14ac:dyDescent="0.25">
      <c r="B11" s="945">
        <v>3</v>
      </c>
      <c r="C11" s="946" t="s">
        <v>1230</v>
      </c>
      <c r="D11" s="944">
        <v>15370.157499579991</v>
      </c>
      <c r="E11" s="944">
        <v>25.296907180000005</v>
      </c>
      <c r="F11" s="944">
        <v>1.2657458700000002</v>
      </c>
      <c r="G11" s="944">
        <v>87.921925710000011</v>
      </c>
      <c r="H11" s="944">
        <v>0</v>
      </c>
      <c r="I11" s="944">
        <v>13.229461965089964</v>
      </c>
      <c r="J11" s="944">
        <v>0</v>
      </c>
      <c r="K11" s="944">
        <v>102.77125184833334</v>
      </c>
      <c r="L11" s="944">
        <v>0</v>
      </c>
      <c r="M11" s="944">
        <v>3.5760333600000003</v>
      </c>
      <c r="N11" s="944">
        <v>3.0308236200000001</v>
      </c>
      <c r="O11" s="944">
        <v>-0.68401795999999992</v>
      </c>
      <c r="P11" s="944">
        <v>-0.18301679000000001</v>
      </c>
      <c r="Q11" s="944">
        <v>-0.45651721000000001</v>
      </c>
    </row>
    <row r="12" spans="1:17" ht="15" x14ac:dyDescent="0.25">
      <c r="B12" s="945">
        <v>4</v>
      </c>
      <c r="C12" s="946" t="s">
        <v>1205</v>
      </c>
      <c r="D12" s="944">
        <v>8290.2036845699895</v>
      </c>
      <c r="E12" s="944">
        <v>0</v>
      </c>
      <c r="F12" s="944">
        <v>0</v>
      </c>
      <c r="G12" s="944">
        <v>0</v>
      </c>
      <c r="H12" s="944">
        <v>326.08759908999997</v>
      </c>
      <c r="I12" s="944">
        <v>29.021917808219175</v>
      </c>
      <c r="J12" s="944">
        <v>0</v>
      </c>
      <c r="K12" s="944">
        <v>326.08759908999997</v>
      </c>
      <c r="L12" s="944">
        <v>0</v>
      </c>
      <c r="M12" s="944">
        <v>0</v>
      </c>
      <c r="N12" s="944">
        <v>0</v>
      </c>
      <c r="O12" s="944">
        <v>0</v>
      </c>
      <c r="P12" s="944">
        <v>0</v>
      </c>
      <c r="Q12" s="944">
        <v>0</v>
      </c>
    </row>
    <row r="13" spans="1:17" ht="15" x14ac:dyDescent="0.25">
      <c r="B13" s="945">
        <v>5</v>
      </c>
      <c r="C13" s="946" t="s">
        <v>1200</v>
      </c>
      <c r="D13" s="944">
        <v>824.76422841999999</v>
      </c>
      <c r="E13" s="944">
        <v>0</v>
      </c>
      <c r="F13" s="944">
        <v>0</v>
      </c>
      <c r="G13" s="944">
        <v>0</v>
      </c>
      <c r="H13" s="944">
        <v>10.202127610000002</v>
      </c>
      <c r="I13" s="944">
        <v>25.523287671232875</v>
      </c>
      <c r="J13" s="944">
        <v>0</v>
      </c>
      <c r="K13" s="944">
        <v>10.202127610000002</v>
      </c>
      <c r="L13" s="944">
        <v>0</v>
      </c>
      <c r="M13" s="944">
        <v>0</v>
      </c>
      <c r="N13" s="944">
        <v>0</v>
      </c>
      <c r="O13" s="944">
        <v>0</v>
      </c>
      <c r="P13" s="944">
        <v>0</v>
      </c>
      <c r="Q13" s="944">
        <v>0</v>
      </c>
    </row>
    <row r="14" spans="1:17" ht="15" x14ac:dyDescent="0.25">
      <c r="B14" s="945">
        <v>6</v>
      </c>
      <c r="C14" s="946" t="s">
        <v>1199</v>
      </c>
      <c r="D14" s="944">
        <v>3313.2119025699976</v>
      </c>
      <c r="E14" s="944">
        <v>130.85270057999998</v>
      </c>
      <c r="F14" s="944">
        <v>0</v>
      </c>
      <c r="G14" s="944">
        <v>19.01941514</v>
      </c>
      <c r="H14" s="944">
        <v>165.34118728999999</v>
      </c>
      <c r="I14" s="944">
        <v>16.170335962011734</v>
      </c>
      <c r="J14" s="944">
        <v>0</v>
      </c>
      <c r="K14" s="944">
        <v>309.01085203433337</v>
      </c>
      <c r="L14" s="944">
        <v>0</v>
      </c>
      <c r="M14" s="944">
        <v>0</v>
      </c>
      <c r="N14" s="944">
        <v>0</v>
      </c>
      <c r="O14" s="944">
        <v>-0.14419683999999999</v>
      </c>
      <c r="P14" s="944">
        <v>0</v>
      </c>
      <c r="Q14" s="944">
        <v>0</v>
      </c>
    </row>
    <row r="15" spans="1:17" ht="15" x14ac:dyDescent="0.25">
      <c r="B15" s="945">
        <v>7</v>
      </c>
      <c r="C15" s="946" t="s">
        <v>1195</v>
      </c>
      <c r="D15" s="944">
        <v>12327.297756239979</v>
      </c>
      <c r="E15" s="944">
        <v>147.5148701</v>
      </c>
      <c r="F15" s="944">
        <v>6.85968453</v>
      </c>
      <c r="G15" s="944">
        <v>143.92906604000001</v>
      </c>
      <c r="H15" s="944">
        <v>11.24813073</v>
      </c>
      <c r="I15" s="944">
        <v>7.9520227873945961</v>
      </c>
      <c r="J15" s="944">
        <v>0</v>
      </c>
      <c r="K15" s="944">
        <v>302.8472425833333</v>
      </c>
      <c r="L15" s="944">
        <v>0</v>
      </c>
      <c r="M15" s="944">
        <v>5.1541975000000004</v>
      </c>
      <c r="N15" s="944">
        <v>39.290581179999997</v>
      </c>
      <c r="O15" s="944">
        <v>-14.642669519999998</v>
      </c>
      <c r="P15" s="944">
        <v>-0.18107072999999999</v>
      </c>
      <c r="Q15" s="944">
        <v>-14.282604939999999</v>
      </c>
    </row>
    <row r="16" spans="1:17" ht="15" x14ac:dyDescent="0.25">
      <c r="B16" s="945">
        <v>8</v>
      </c>
      <c r="C16" s="946" t="s">
        <v>1194</v>
      </c>
      <c r="D16" s="944">
        <v>6007.5669432099739</v>
      </c>
      <c r="E16" s="944">
        <v>122.07076978000001</v>
      </c>
      <c r="F16" s="944">
        <v>21.009544380000001</v>
      </c>
      <c r="G16" s="944">
        <v>253.76033197000001</v>
      </c>
      <c r="H16" s="944">
        <v>42.564954499999999</v>
      </c>
      <c r="I16" s="944">
        <v>12.773651637294192</v>
      </c>
      <c r="J16" s="944">
        <v>0</v>
      </c>
      <c r="K16" s="944">
        <v>347.40471318666653</v>
      </c>
      <c r="L16" s="944">
        <v>0</v>
      </c>
      <c r="M16" s="944">
        <v>0</v>
      </c>
      <c r="N16" s="944">
        <v>0</v>
      </c>
      <c r="O16" s="944">
        <v>-0.90759564999999998</v>
      </c>
      <c r="P16" s="944">
        <v>0</v>
      </c>
      <c r="Q16" s="944">
        <v>0</v>
      </c>
    </row>
    <row r="17" spans="2:17" ht="15" x14ac:dyDescent="0.25">
      <c r="B17" s="945">
        <v>9</v>
      </c>
      <c r="C17" s="946" t="s">
        <v>1344</v>
      </c>
      <c r="D17" s="944">
        <v>2611.7255230099991</v>
      </c>
      <c r="E17" s="944">
        <v>0</v>
      </c>
      <c r="F17" s="944">
        <v>0</v>
      </c>
      <c r="G17" s="944">
        <v>35.014198950000001</v>
      </c>
      <c r="H17" s="944">
        <v>12.2702109</v>
      </c>
      <c r="I17" s="944">
        <v>18.631083791223791</v>
      </c>
      <c r="J17" s="944">
        <v>0</v>
      </c>
      <c r="K17" s="944">
        <v>47.28440985000001</v>
      </c>
      <c r="L17" s="944">
        <v>0</v>
      </c>
      <c r="M17" s="944">
        <v>0</v>
      </c>
      <c r="N17" s="944">
        <v>0</v>
      </c>
      <c r="O17" s="944">
        <v>0</v>
      </c>
      <c r="P17" s="944">
        <v>0</v>
      </c>
      <c r="Q17" s="944">
        <v>0</v>
      </c>
    </row>
    <row r="18" spans="2:17" ht="15" x14ac:dyDescent="0.25">
      <c r="B18" s="945">
        <v>10</v>
      </c>
      <c r="C18" s="946" t="s">
        <v>1345</v>
      </c>
      <c r="D18" s="944">
        <v>360163.42137325072</v>
      </c>
      <c r="E18" s="944">
        <v>21715.640318739905</v>
      </c>
      <c r="F18" s="944">
        <v>8784.8278392200646</v>
      </c>
      <c r="G18" s="944">
        <v>58394.490215050071</v>
      </c>
      <c r="H18" s="944">
        <v>271268.46300020331</v>
      </c>
      <c r="I18" s="944">
        <v>22.380248671018318</v>
      </c>
      <c r="J18" s="944">
        <v>13.529027673333331</v>
      </c>
      <c r="K18" s="944">
        <v>18054.61042516767</v>
      </c>
      <c r="L18" s="944">
        <v>13.529027673333331</v>
      </c>
      <c r="M18" s="944">
        <v>8287.2250520900434</v>
      </c>
      <c r="N18" s="944">
        <v>4253.1833019900096</v>
      </c>
      <c r="O18" s="944">
        <v>-829.17269901999543</v>
      </c>
      <c r="P18" s="944">
        <v>-97.384626729999979</v>
      </c>
      <c r="Q18" s="944">
        <v>-686.95808739999916</v>
      </c>
    </row>
    <row r="19" spans="2:17" ht="15" x14ac:dyDescent="0.25">
      <c r="B19" s="945">
        <v>11</v>
      </c>
      <c r="C19" s="946" t="s">
        <v>1346</v>
      </c>
      <c r="D19" s="944">
        <v>99256.665393839736</v>
      </c>
      <c r="E19" s="944">
        <v>29790.222483269965</v>
      </c>
      <c r="F19" s="944">
        <v>3482.0937997499987</v>
      </c>
      <c r="G19" s="944">
        <v>23316.563597040007</v>
      </c>
      <c r="H19" s="944">
        <v>42667.785513780022</v>
      </c>
      <c r="I19" s="944">
        <v>15.195537287027381</v>
      </c>
      <c r="J19" s="944">
        <v>20.214617359999995</v>
      </c>
      <c r="K19" s="944">
        <v>6614.7238311912697</v>
      </c>
      <c r="L19" s="944">
        <v>20.214617359999995</v>
      </c>
      <c r="M19" s="944">
        <v>2945.2953453599998</v>
      </c>
      <c r="N19" s="944">
        <v>2652.3679707200031</v>
      </c>
      <c r="O19" s="944">
        <v>-527.7574041400004</v>
      </c>
      <c r="P19" s="944">
        <v>-148.92464510000013</v>
      </c>
      <c r="Q19" s="944">
        <v>-306.17873039999989</v>
      </c>
    </row>
    <row r="20" spans="2:17" ht="15" x14ac:dyDescent="0.25">
      <c r="B20" s="945">
        <v>12</v>
      </c>
      <c r="C20" s="946" t="s">
        <v>1347</v>
      </c>
      <c r="D20" s="944">
        <v>80.320874000000003</v>
      </c>
      <c r="E20" s="944"/>
      <c r="F20" s="944"/>
      <c r="G20" s="944"/>
      <c r="H20" s="944"/>
      <c r="I20" s="944"/>
      <c r="J20" s="944"/>
      <c r="K20" s="944"/>
      <c r="L20" s="944"/>
      <c r="M20" s="944"/>
      <c r="N20" s="944"/>
      <c r="O20" s="944"/>
      <c r="P20" s="944"/>
      <c r="Q20" s="944"/>
    </row>
    <row r="21" spans="2:17" ht="15" x14ac:dyDescent="0.25">
      <c r="B21" s="945">
        <v>13</v>
      </c>
      <c r="C21" s="946" t="s">
        <v>1348</v>
      </c>
      <c r="D21" s="947"/>
      <c r="E21" s="947"/>
      <c r="F21" s="947"/>
      <c r="G21" s="947"/>
      <c r="H21" s="947"/>
      <c r="I21" s="947"/>
      <c r="J21" s="947"/>
      <c r="K21" s="947"/>
      <c r="L21" s="947"/>
      <c r="M21" s="947"/>
      <c r="N21" s="947"/>
      <c r="O21" s="947"/>
      <c r="P21" s="947"/>
      <c r="Q21" s="947"/>
    </row>
  </sheetData>
  <mergeCells count="10">
    <mergeCell ref="C5:C8"/>
    <mergeCell ref="D5:Q5"/>
    <mergeCell ref="E6:Q6"/>
    <mergeCell ref="E7:I7"/>
    <mergeCell ref="J7:J8"/>
    <mergeCell ref="K7:K8"/>
    <mergeCell ref="L7:L8"/>
    <mergeCell ref="M7:M8"/>
    <mergeCell ref="N7:N8"/>
    <mergeCell ref="O7:Q7"/>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82B35-5C01-4E93-B727-85B8E8FE3F5A}">
  <sheetPr codeName="Ark70">
    <tabColor rgb="FF005C3C"/>
  </sheetPr>
  <dimension ref="A1"/>
  <sheetViews>
    <sheetView workbookViewId="0"/>
  </sheetViews>
  <sheetFormatPr defaultColWidth="9" defaultRowHeight="15" x14ac:dyDescent="0.25"/>
  <cols>
    <col min="1" max="16384" width="9" style="150"/>
  </cols>
  <sheetData/>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BFE4C-1513-4013-8AA9-0E7287F72518}">
  <sheetPr codeName="Ark71">
    <tabColor rgb="FF00A976"/>
  </sheetPr>
  <dimension ref="A1:I130"/>
  <sheetViews>
    <sheetView topLeftCell="A6" zoomScale="70" zoomScaleNormal="70" workbookViewId="0">
      <selection activeCell="B6" sqref="B6:H54"/>
    </sheetView>
  </sheetViews>
  <sheetFormatPr defaultColWidth="8" defaultRowHeight="15" x14ac:dyDescent="0.25"/>
  <cols>
    <col min="1" max="1" width="3.125" style="45" customWidth="1"/>
    <col min="2" max="2" width="7.375" style="45" customWidth="1"/>
    <col min="3" max="3" width="64.375" style="45" customWidth="1"/>
    <col min="4" max="4" width="19.875" style="45" customWidth="1"/>
    <col min="5" max="5" width="27" style="45" customWidth="1"/>
    <col min="6" max="6" width="19.875" style="45" customWidth="1"/>
    <col min="7" max="7" width="24.125" style="45" customWidth="1"/>
    <col min="8" max="8" width="25" style="45" customWidth="1"/>
    <col min="9" max="16384" width="8" style="45"/>
  </cols>
  <sheetData>
    <row r="1" spans="1:8" ht="9.9499999999999993" customHeight="1" x14ac:dyDescent="0.25">
      <c r="A1" s="44"/>
    </row>
    <row r="2" spans="1:8" ht="20.25" x14ac:dyDescent="0.3">
      <c r="A2" s="44"/>
      <c r="B2" s="1061" t="s">
        <v>4</v>
      </c>
      <c r="C2" s="1061"/>
      <c r="D2" s="1061"/>
      <c r="E2" s="1061"/>
      <c r="F2" s="1061"/>
      <c r="G2" s="1061"/>
      <c r="H2" s="1061"/>
    </row>
    <row r="3" spans="1:8" x14ac:dyDescent="0.25">
      <c r="A3" s="44"/>
    </row>
    <row r="4" spans="1:8" x14ac:dyDescent="0.25">
      <c r="A4" s="44"/>
      <c r="B4" s="46" t="s">
        <v>54</v>
      </c>
      <c r="C4" s="47"/>
      <c r="D4" s="48" t="s">
        <v>55</v>
      </c>
      <c r="E4" s="48" t="s">
        <v>56</v>
      </c>
      <c r="F4" s="48" t="s">
        <v>57</v>
      </c>
      <c r="G4" s="48" t="s">
        <v>58</v>
      </c>
      <c r="H4" s="48" t="s">
        <v>59</v>
      </c>
    </row>
    <row r="5" spans="1:8" x14ac:dyDescent="0.25">
      <c r="A5" s="44"/>
      <c r="B5" s="49"/>
      <c r="C5" s="50"/>
      <c r="D5" s="51">
        <v>45838</v>
      </c>
      <c r="E5" s="51">
        <v>45747</v>
      </c>
      <c r="F5" s="51">
        <v>45657</v>
      </c>
      <c r="G5" s="51">
        <v>45565</v>
      </c>
      <c r="H5" s="51">
        <v>45473</v>
      </c>
    </row>
    <row r="6" spans="1:8" x14ac:dyDescent="0.25">
      <c r="A6" s="44"/>
      <c r="B6" s="52"/>
      <c r="C6" s="1243" t="s">
        <v>60</v>
      </c>
      <c r="D6" s="1244"/>
      <c r="E6" s="1244"/>
      <c r="F6" s="1244"/>
      <c r="G6" s="1244"/>
      <c r="H6" s="1245"/>
    </row>
    <row r="7" spans="1:8" x14ac:dyDescent="0.25">
      <c r="A7" s="44"/>
      <c r="B7" s="53">
        <v>1</v>
      </c>
      <c r="C7" s="1016" t="s">
        <v>61</v>
      </c>
      <c r="D7" s="1014">
        <v>27297.112979680005</v>
      </c>
      <c r="E7" s="1014">
        <v>26711.251389159999</v>
      </c>
      <c r="F7" s="1014">
        <v>26379.029719080001</v>
      </c>
      <c r="G7" s="1014">
        <v>25870.90102831</v>
      </c>
      <c r="H7" s="1014">
        <v>25298.354683999256</v>
      </c>
    </row>
    <row r="8" spans="1:8" x14ac:dyDescent="0.25">
      <c r="A8" s="44"/>
      <c r="B8" s="53">
        <v>2</v>
      </c>
      <c r="C8" s="1016" t="s">
        <v>62</v>
      </c>
      <c r="D8" s="1014">
        <v>27297.112979680005</v>
      </c>
      <c r="E8" s="1014">
        <v>26711.251389159999</v>
      </c>
      <c r="F8" s="1014">
        <v>26379.029719080001</v>
      </c>
      <c r="G8" s="1014">
        <v>25870.90102831</v>
      </c>
      <c r="H8" s="1014">
        <v>25298.354683999256</v>
      </c>
    </row>
    <row r="9" spans="1:8" x14ac:dyDescent="0.25">
      <c r="A9" s="44"/>
      <c r="B9" s="53">
        <v>3</v>
      </c>
      <c r="C9" s="1016" t="s">
        <v>63</v>
      </c>
      <c r="D9" s="1014">
        <v>27297.112979680005</v>
      </c>
      <c r="E9" s="1014">
        <v>26711.251389159999</v>
      </c>
      <c r="F9" s="1014">
        <v>26379.029719080001</v>
      </c>
      <c r="G9" s="1014">
        <v>25870.90102831</v>
      </c>
      <c r="H9" s="1014">
        <v>25298.354683999256</v>
      </c>
    </row>
    <row r="10" spans="1:8" x14ac:dyDescent="0.25">
      <c r="A10" s="44"/>
      <c r="B10" s="55"/>
      <c r="C10" s="1243" t="s">
        <v>64</v>
      </c>
      <c r="D10" s="1244"/>
      <c r="E10" s="1244"/>
      <c r="F10" s="1244"/>
      <c r="G10" s="1244"/>
      <c r="H10" s="1245"/>
    </row>
    <row r="11" spans="1:8" x14ac:dyDescent="0.25">
      <c r="A11" s="44"/>
      <c r="B11" s="53">
        <v>4</v>
      </c>
      <c r="C11" s="1016" t="s">
        <v>65</v>
      </c>
      <c r="D11" s="1014">
        <v>104972.22663264</v>
      </c>
      <c r="E11" s="1014">
        <v>106962.03581535499</v>
      </c>
      <c r="F11" s="1014">
        <v>96528.73401046636</v>
      </c>
      <c r="G11" s="1014">
        <v>94771.340854945447</v>
      </c>
      <c r="H11" s="1014">
        <v>88314.411021537249</v>
      </c>
    </row>
    <row r="12" spans="1:8" x14ac:dyDescent="0.25">
      <c r="A12" s="44"/>
      <c r="B12" s="53" t="s">
        <v>66</v>
      </c>
      <c r="C12" s="1016" t="s">
        <v>67</v>
      </c>
      <c r="D12" s="1014">
        <v>104972.22663264</v>
      </c>
      <c r="E12" s="1014">
        <v>106962.03581535499</v>
      </c>
      <c r="F12" s="1014">
        <v>96528.73401046636</v>
      </c>
      <c r="G12" s="1014">
        <v>94771.340854945447</v>
      </c>
      <c r="H12" s="1014">
        <v>88314.411021537249</v>
      </c>
    </row>
    <row r="13" spans="1:8" x14ac:dyDescent="0.25">
      <c r="A13" s="44"/>
      <c r="B13" s="55"/>
      <c r="C13" s="1243" t="s">
        <v>68</v>
      </c>
      <c r="D13" s="1244"/>
      <c r="E13" s="1244"/>
      <c r="F13" s="1244"/>
      <c r="G13" s="1244"/>
      <c r="H13" s="1245"/>
    </row>
    <row r="14" spans="1:8" x14ac:dyDescent="0.25">
      <c r="A14" s="44"/>
      <c r="B14" s="53">
        <v>5</v>
      </c>
      <c r="C14" s="1020" t="s">
        <v>69</v>
      </c>
      <c r="D14" s="1012">
        <v>0.26004128763705064</v>
      </c>
      <c r="E14" s="1012">
        <v>0.24972646776535504</v>
      </c>
      <c r="F14" s="1012">
        <v>0.27327644964472231</v>
      </c>
      <c r="G14" s="1012">
        <v>0.27298232561579278</v>
      </c>
      <c r="H14" s="1012">
        <v>0.28645783164233235</v>
      </c>
    </row>
    <row r="15" spans="1:8" ht="15" customHeight="1" x14ac:dyDescent="0.25">
      <c r="A15" s="44"/>
      <c r="B15" s="53" t="s">
        <v>70</v>
      </c>
      <c r="C15" s="1020" t="s">
        <v>71</v>
      </c>
      <c r="D15" s="1012">
        <v>0.26004128763705064</v>
      </c>
      <c r="E15" s="1012">
        <v>0.24972646776535504</v>
      </c>
      <c r="F15" s="1012">
        <v>0.27327644964472231</v>
      </c>
      <c r="G15" s="1012">
        <v>0.27298232561579278</v>
      </c>
      <c r="H15" s="1012">
        <v>0.28645783164233235</v>
      </c>
    </row>
    <row r="16" spans="1:8" x14ac:dyDescent="0.25">
      <c r="B16" s="53">
        <v>6</v>
      </c>
      <c r="C16" s="1020" t="s">
        <v>72</v>
      </c>
      <c r="D16" s="1012">
        <v>0.26004128763705064</v>
      </c>
      <c r="E16" s="1012">
        <v>0.24972646776535504</v>
      </c>
      <c r="F16" s="1012">
        <v>0.27327644964472231</v>
      </c>
      <c r="G16" s="1012">
        <v>0.27298232561579278</v>
      </c>
      <c r="H16" s="1012">
        <v>0.28645783164233235</v>
      </c>
    </row>
    <row r="17" spans="1:8" x14ac:dyDescent="0.25">
      <c r="B17" s="53" t="s">
        <v>73</v>
      </c>
      <c r="C17" s="1020" t="s">
        <v>74</v>
      </c>
      <c r="D17" s="1012">
        <v>0.26004128763705064</v>
      </c>
      <c r="E17" s="1012">
        <v>0.24972646776535504</v>
      </c>
      <c r="F17" s="1012">
        <v>0.27327644964472231</v>
      </c>
      <c r="G17" s="1012">
        <v>0.27298232561579278</v>
      </c>
      <c r="H17" s="1012">
        <v>0.28645783164233235</v>
      </c>
    </row>
    <row r="18" spans="1:8" x14ac:dyDescent="0.25">
      <c r="A18" s="44"/>
      <c r="B18" s="53">
        <v>7</v>
      </c>
      <c r="C18" s="1020" t="s">
        <v>75</v>
      </c>
      <c r="D18" s="1012">
        <v>0.26004128763705064</v>
      </c>
      <c r="E18" s="1012">
        <v>0.24972646776535504</v>
      </c>
      <c r="F18" s="1012">
        <v>0.27327644964472231</v>
      </c>
      <c r="G18" s="1012">
        <v>0.27298232561579278</v>
      </c>
      <c r="H18" s="1012">
        <v>0.28645783164233235</v>
      </c>
    </row>
    <row r="19" spans="1:8" x14ac:dyDescent="0.25">
      <c r="A19" s="44"/>
      <c r="B19" s="53" t="s">
        <v>76</v>
      </c>
      <c r="C19" s="1020" t="s">
        <v>77</v>
      </c>
      <c r="D19" s="1012">
        <v>0.26004128763705064</v>
      </c>
      <c r="E19" s="1012">
        <v>0.24972646776535504</v>
      </c>
      <c r="F19" s="1012">
        <v>0.27327644964472231</v>
      </c>
      <c r="G19" s="1012">
        <v>0.27298232561579278</v>
      </c>
      <c r="H19" s="1012">
        <v>0.28645783164233235</v>
      </c>
    </row>
    <row r="20" spans="1:8" ht="15" customHeight="1" x14ac:dyDescent="0.25">
      <c r="A20" s="44"/>
      <c r="B20" s="55"/>
      <c r="C20" s="1246" t="s">
        <v>78</v>
      </c>
      <c r="D20" s="1247"/>
      <c r="E20" s="1247"/>
      <c r="F20" s="1247"/>
      <c r="G20" s="1247"/>
      <c r="H20" s="1248"/>
    </row>
    <row r="21" spans="1:8" ht="30" x14ac:dyDescent="0.25">
      <c r="A21" s="44"/>
      <c r="B21" s="56" t="s">
        <v>79</v>
      </c>
      <c r="C21" s="1021" t="s">
        <v>80</v>
      </c>
      <c r="D21" s="1012">
        <v>1.8308845231243601E-2</v>
      </c>
      <c r="E21" s="1012">
        <v>1.7787240022014102E-2</v>
      </c>
      <c r="F21" s="1012">
        <v>2.1580374713965997E-2</v>
      </c>
      <c r="G21" s="1012">
        <v>2.2126312605606005E-2</v>
      </c>
      <c r="H21" s="1012">
        <v>2.0714222107320004E-2</v>
      </c>
    </row>
    <row r="22" spans="1:8" x14ac:dyDescent="0.25">
      <c r="A22" s="44"/>
      <c r="B22" s="56" t="s">
        <v>81</v>
      </c>
      <c r="C22" s="1021" t="s">
        <v>82</v>
      </c>
      <c r="D22" s="1012">
        <v>1.02987254425745E-2</v>
      </c>
      <c r="E22" s="1012">
        <v>1.7787240022014102E-2</v>
      </c>
      <c r="F22" s="1012">
        <v>2.1580374713965608E-2</v>
      </c>
      <c r="G22" s="1012">
        <v>2.2126312605606199E-2</v>
      </c>
      <c r="H22" s="1012">
        <v>2.0714222107320097</v>
      </c>
    </row>
    <row r="23" spans="1:8" x14ac:dyDescent="0.25">
      <c r="A23" s="44"/>
      <c r="B23" s="56" t="s">
        <v>83</v>
      </c>
      <c r="C23" s="1021" t="s">
        <v>84</v>
      </c>
      <c r="D23" s="1012">
        <v>1.3731633923432698E-2</v>
      </c>
      <c r="E23" s="1012">
        <v>0</v>
      </c>
      <c r="F23" s="1012">
        <v>0</v>
      </c>
      <c r="G23" s="1012">
        <v>0</v>
      </c>
      <c r="H23" s="1012">
        <v>0</v>
      </c>
    </row>
    <row r="24" spans="1:8" x14ac:dyDescent="0.25">
      <c r="A24" s="44"/>
      <c r="B24" s="53" t="s">
        <v>85</v>
      </c>
      <c r="C24" s="1020" t="s">
        <v>86</v>
      </c>
      <c r="D24" s="1012">
        <v>9.83088452312436E-2</v>
      </c>
      <c r="E24" s="1012">
        <v>9.778724002201411E-2</v>
      </c>
      <c r="F24" s="1012">
        <v>0.10158037471396561</v>
      </c>
      <c r="G24" s="1012">
        <v>0.1021263126056062</v>
      </c>
      <c r="H24" s="1012">
        <v>0.1007142221073201</v>
      </c>
    </row>
    <row r="25" spans="1:8" ht="15" customHeight="1" x14ac:dyDescent="0.25">
      <c r="A25" s="44"/>
      <c r="B25" s="55"/>
      <c r="C25" s="1246" t="s">
        <v>87</v>
      </c>
      <c r="D25" s="1247"/>
      <c r="E25" s="1247"/>
      <c r="F25" s="1247"/>
      <c r="G25" s="1247"/>
      <c r="H25" s="1248"/>
    </row>
    <row r="26" spans="1:8" x14ac:dyDescent="0.25">
      <c r="A26" s="44"/>
      <c r="B26" s="53">
        <v>8</v>
      </c>
      <c r="C26" s="1020" t="s">
        <v>88</v>
      </c>
      <c r="D26" s="1012">
        <v>2.5000000001752846E-2</v>
      </c>
      <c r="E26" s="1012">
        <v>2.4999999996411112E-2</v>
      </c>
      <c r="F26" s="1012">
        <v>2.5000000000000012E-2</v>
      </c>
      <c r="G26" s="1012">
        <v>2.500000000000004E-2</v>
      </c>
      <c r="H26" s="1012">
        <v>2.4999999999999988E-2</v>
      </c>
    </row>
    <row r="27" spans="1:8" ht="30" x14ac:dyDescent="0.25">
      <c r="A27" s="44"/>
      <c r="B27" s="53" t="s">
        <v>89</v>
      </c>
      <c r="C27" s="1020" t="s">
        <v>90</v>
      </c>
      <c r="D27" s="1015">
        <v>0</v>
      </c>
      <c r="E27" s="1015">
        <v>0</v>
      </c>
      <c r="F27" s="1015">
        <v>0</v>
      </c>
      <c r="G27" s="1015">
        <v>0</v>
      </c>
      <c r="H27" s="1015">
        <v>0</v>
      </c>
    </row>
    <row r="28" spans="1:8" x14ac:dyDescent="0.25">
      <c r="A28" s="44"/>
      <c r="B28" s="53">
        <v>9</v>
      </c>
      <c r="C28" s="1020" t="s">
        <v>91</v>
      </c>
      <c r="D28" s="1012">
        <v>2.4986175373595928E-2</v>
      </c>
      <c r="E28" s="1012">
        <v>2.4986791487530084E-2</v>
      </c>
      <c r="F28" s="1012">
        <v>2.498297530886481E-2</v>
      </c>
      <c r="G28" s="1012">
        <v>2.4983334294972005E-2</v>
      </c>
      <c r="H28" s="1012">
        <v>2.498256807413033E-2</v>
      </c>
    </row>
    <row r="29" spans="1:8" x14ac:dyDescent="0.25">
      <c r="A29" s="44"/>
      <c r="B29" s="53" t="s">
        <v>92</v>
      </c>
      <c r="C29" s="1020" t="s">
        <v>93</v>
      </c>
      <c r="D29" s="1012">
        <v>2.0429733109359173E-2</v>
      </c>
      <c r="E29" s="1012">
        <v>2.0356244375889395E-2</v>
      </c>
      <c r="F29" s="1012">
        <v>1.7192301316697051E-2</v>
      </c>
      <c r="G29" s="1012">
        <v>1.7511106900632605E-2</v>
      </c>
      <c r="H29" s="1012">
        <v>1.6098993135417523E-2</v>
      </c>
    </row>
    <row r="30" spans="1:8" x14ac:dyDescent="0.25">
      <c r="A30" s="44"/>
      <c r="B30" s="53">
        <v>10</v>
      </c>
      <c r="C30" s="1020" t="s">
        <v>94</v>
      </c>
      <c r="D30" s="1015">
        <v>0</v>
      </c>
      <c r="E30" s="1015">
        <v>0</v>
      </c>
      <c r="F30" s="1015">
        <v>0</v>
      </c>
      <c r="G30" s="1015">
        <v>0</v>
      </c>
      <c r="H30" s="1015">
        <v>0</v>
      </c>
    </row>
    <row r="31" spans="1:8" ht="15" customHeight="1" x14ac:dyDescent="0.25">
      <c r="B31" s="53" t="s">
        <v>95</v>
      </c>
      <c r="C31" s="1020" t="s">
        <v>96</v>
      </c>
      <c r="D31" s="1012">
        <v>1.4999999995335909E-2</v>
      </c>
      <c r="E31" s="1012">
        <v>1.4999999997846666E-2</v>
      </c>
      <c r="F31" s="1012">
        <v>1.4999999999999999E-2</v>
      </c>
      <c r="G31" s="1012">
        <v>1.499999999999998E-2</v>
      </c>
      <c r="H31" s="1012">
        <v>1.5000000000000015E-2</v>
      </c>
    </row>
    <row r="32" spans="1:8" x14ac:dyDescent="0.25">
      <c r="B32" s="53">
        <v>11</v>
      </c>
      <c r="C32" s="1020" t="s">
        <v>97</v>
      </c>
      <c r="D32" s="1012">
        <v>8.5415908480043851E-2</v>
      </c>
      <c r="E32" s="1012">
        <v>8.5343035857677246E-2</v>
      </c>
      <c r="F32" s="1012">
        <v>8.2489684385214701E-2</v>
      </c>
      <c r="G32" s="1012">
        <v>8.249444119560452E-2</v>
      </c>
      <c r="H32" s="1012">
        <v>8.1081561209547862E-2</v>
      </c>
    </row>
    <row r="33" spans="1:8" x14ac:dyDescent="0.25">
      <c r="B33" s="53" t="s">
        <v>98</v>
      </c>
      <c r="C33" s="1020" t="s">
        <v>99</v>
      </c>
      <c r="D33" s="1012">
        <v>0.18372475371432453</v>
      </c>
      <c r="E33" s="1012">
        <v>0.18313027588001835</v>
      </c>
      <c r="F33" s="1012">
        <v>0.18407005909918034</v>
      </c>
      <c r="G33" s="1012">
        <v>0.18462075380121074</v>
      </c>
      <c r="H33" s="1012">
        <v>0.18179578331686802</v>
      </c>
    </row>
    <row r="34" spans="1:8" x14ac:dyDescent="0.25">
      <c r="B34" s="53">
        <v>12</v>
      </c>
      <c r="C34" s="1020" t="s">
        <v>100</v>
      </c>
      <c r="D34" s="1012">
        <v>0.20474256219448159</v>
      </c>
      <c r="E34" s="1012">
        <v>0.19472114525297302</v>
      </c>
      <c r="F34" s="1012">
        <v>0.21613748886811701</v>
      </c>
      <c r="G34" s="1012">
        <v>0.21553627477517723</v>
      </c>
      <c r="H34" s="1012">
        <v>0.22980608170696412</v>
      </c>
    </row>
    <row r="35" spans="1:8" ht="15" customHeight="1" x14ac:dyDescent="0.25">
      <c r="B35" s="55"/>
      <c r="C35" s="1243" t="s">
        <v>28</v>
      </c>
      <c r="D35" s="1244"/>
      <c r="E35" s="1244"/>
      <c r="F35" s="1244"/>
      <c r="G35" s="1244"/>
      <c r="H35" s="1245"/>
    </row>
    <row r="36" spans="1:8" x14ac:dyDescent="0.25">
      <c r="B36" s="53">
        <v>13</v>
      </c>
      <c r="C36" s="1013" t="s">
        <v>101</v>
      </c>
      <c r="D36" s="1014">
        <v>412996.92229237</v>
      </c>
      <c r="E36" s="1014">
        <v>413773.824253442</v>
      </c>
      <c r="F36" s="1014">
        <v>405415.25318727689</v>
      </c>
      <c r="G36" s="1014">
        <v>403273.73616387392</v>
      </c>
      <c r="H36" s="1014">
        <v>388324.34521682118</v>
      </c>
    </row>
    <row r="37" spans="1:8" x14ac:dyDescent="0.25">
      <c r="B37" s="53">
        <v>14</v>
      </c>
      <c r="C37" s="1013" t="s">
        <v>102</v>
      </c>
      <c r="D37" s="1012">
        <v>6.6095197097754035E-2</v>
      </c>
      <c r="E37" s="1012">
        <v>6.4555198573409522E-2</v>
      </c>
      <c r="F37" s="1012">
        <v>6.5066692759323766E-2</v>
      </c>
      <c r="G37" s="1012">
        <v>6.4152209053845069E-2</v>
      </c>
      <c r="H37" s="1012">
        <v>6.5147485589331006E-2</v>
      </c>
    </row>
    <row r="38" spans="1:8" ht="15" customHeight="1" x14ac:dyDescent="0.25">
      <c r="A38" s="44"/>
      <c r="B38" s="55"/>
      <c r="C38" s="1243" t="s">
        <v>103</v>
      </c>
      <c r="D38" s="1244"/>
      <c r="E38" s="1244"/>
      <c r="F38" s="1244"/>
      <c r="G38" s="1244"/>
      <c r="H38" s="1245"/>
    </row>
    <row r="39" spans="1:8" ht="30" x14ac:dyDescent="0.25">
      <c r="A39" s="44"/>
      <c r="B39" s="56" t="s">
        <v>104</v>
      </c>
      <c r="C39" s="1019" t="s">
        <v>105</v>
      </c>
      <c r="D39" s="1015">
        <v>0</v>
      </c>
      <c r="E39" s="1015">
        <v>0</v>
      </c>
      <c r="F39" s="1015">
        <v>0</v>
      </c>
      <c r="G39" s="1015">
        <v>0</v>
      </c>
      <c r="H39" s="1015">
        <v>0</v>
      </c>
    </row>
    <row r="40" spans="1:8" x14ac:dyDescent="0.25">
      <c r="A40" s="44"/>
      <c r="B40" s="56" t="s">
        <v>106</v>
      </c>
      <c r="C40" s="1019" t="s">
        <v>82</v>
      </c>
      <c r="D40" s="1015">
        <v>0</v>
      </c>
      <c r="E40" s="1015">
        <v>0</v>
      </c>
      <c r="F40" s="1015">
        <v>0</v>
      </c>
      <c r="G40" s="1015">
        <v>0</v>
      </c>
      <c r="H40" s="1015">
        <v>0</v>
      </c>
    </row>
    <row r="41" spans="1:8" x14ac:dyDescent="0.25">
      <c r="A41" s="44"/>
      <c r="B41" s="56" t="s">
        <v>107</v>
      </c>
      <c r="C41" s="1019" t="s">
        <v>108</v>
      </c>
      <c r="D41" s="1015">
        <v>0</v>
      </c>
      <c r="E41" s="1015">
        <v>0</v>
      </c>
      <c r="F41" s="1015">
        <v>0</v>
      </c>
      <c r="G41" s="1015">
        <v>0</v>
      </c>
      <c r="H41" s="1015">
        <v>0</v>
      </c>
    </row>
    <row r="42" spans="1:8" ht="15" customHeight="1" x14ac:dyDescent="0.25">
      <c r="A42" s="44"/>
      <c r="B42" s="55"/>
      <c r="C42" s="1249" t="s">
        <v>109</v>
      </c>
      <c r="D42" s="1250"/>
      <c r="E42" s="1250"/>
      <c r="F42" s="1250"/>
      <c r="G42" s="1250"/>
      <c r="H42" s="1251"/>
    </row>
    <row r="43" spans="1:8" x14ac:dyDescent="0.25">
      <c r="A43" s="44"/>
      <c r="B43" s="56" t="s">
        <v>110</v>
      </c>
      <c r="C43" s="1018" t="s">
        <v>111</v>
      </c>
      <c r="D43" s="1017">
        <v>0</v>
      </c>
      <c r="E43" s="1015">
        <v>0</v>
      </c>
      <c r="F43" s="1015">
        <v>0</v>
      </c>
      <c r="G43" s="1015">
        <v>0</v>
      </c>
      <c r="H43" s="1015">
        <v>0</v>
      </c>
    </row>
    <row r="44" spans="1:8" x14ac:dyDescent="0.25">
      <c r="A44" s="44"/>
      <c r="B44" s="56" t="s">
        <v>112</v>
      </c>
      <c r="C44" s="1016" t="s">
        <v>113</v>
      </c>
      <c r="D44" s="1015">
        <v>0</v>
      </c>
      <c r="E44" s="1015">
        <v>0</v>
      </c>
      <c r="F44" s="1015">
        <v>0</v>
      </c>
      <c r="G44" s="1015">
        <v>0</v>
      </c>
      <c r="H44" s="1015">
        <v>0</v>
      </c>
    </row>
    <row r="45" spans="1:8" x14ac:dyDescent="0.25">
      <c r="A45" s="44"/>
      <c r="B45" s="55"/>
      <c r="C45" s="1243" t="s">
        <v>114</v>
      </c>
      <c r="D45" s="1244"/>
      <c r="E45" s="1244"/>
      <c r="F45" s="1244"/>
      <c r="G45" s="1244"/>
      <c r="H45" s="1245"/>
    </row>
    <row r="46" spans="1:8" x14ac:dyDescent="0.25">
      <c r="A46" s="44"/>
      <c r="B46" s="53">
        <v>15</v>
      </c>
      <c r="C46" s="1013" t="s">
        <v>115</v>
      </c>
      <c r="D46" s="1014">
        <v>18192.869035467655</v>
      </c>
      <c r="E46" s="1014">
        <v>17341.591570504981</v>
      </c>
      <c r="F46" s="1014">
        <v>16918.261994408</v>
      </c>
      <c r="G46" s="1014">
        <v>17025.4961362592</v>
      </c>
      <c r="H46" s="1014">
        <v>18721.688229461583</v>
      </c>
    </row>
    <row r="47" spans="1:8" x14ac:dyDescent="0.25">
      <c r="A47" s="44"/>
      <c r="B47" s="53" t="s">
        <v>116</v>
      </c>
      <c r="C47" s="1013" t="s">
        <v>117</v>
      </c>
      <c r="D47" s="1014">
        <v>7531.947305370004</v>
      </c>
      <c r="E47" s="1014">
        <v>3932.4177685399977</v>
      </c>
      <c r="F47" s="1014">
        <v>2990.0770529299994</v>
      </c>
      <c r="G47" s="1014">
        <v>4465.3174474300004</v>
      </c>
      <c r="H47" s="1014">
        <v>5012.4667830299986</v>
      </c>
    </row>
    <row r="48" spans="1:8" x14ac:dyDescent="0.25">
      <c r="A48" s="44"/>
      <c r="B48" s="53" t="s">
        <v>118</v>
      </c>
      <c r="C48" s="1013" t="s">
        <v>119</v>
      </c>
      <c r="D48" s="1014">
        <v>3169.5404570000001</v>
      </c>
      <c r="E48" s="1014">
        <v>1566.1806939999999</v>
      </c>
      <c r="F48" s="1014">
        <v>1216.6237779999999</v>
      </c>
      <c r="G48" s="1014">
        <v>1191.8664550000001</v>
      </c>
      <c r="H48" s="1014">
        <v>1284.3068740000001</v>
      </c>
    </row>
    <row r="49" spans="1:8" x14ac:dyDescent="0.25">
      <c r="A49" s="44"/>
      <c r="B49" s="53">
        <v>16</v>
      </c>
      <c r="C49" s="1013" t="s">
        <v>120</v>
      </c>
      <c r="D49" s="1014">
        <v>4362.4068479999996</v>
      </c>
      <c r="E49" s="1014">
        <v>2366.237075</v>
      </c>
      <c r="F49" s="1014">
        <v>1773.4532752404994</v>
      </c>
      <c r="G49" s="1014">
        <v>3273.4509923614</v>
      </c>
      <c r="H49" s="1014">
        <v>3728.1599088882986</v>
      </c>
    </row>
    <row r="50" spans="1:8" x14ac:dyDescent="0.25">
      <c r="A50" s="44"/>
      <c r="B50" s="53">
        <v>17</v>
      </c>
      <c r="C50" s="1013" t="s">
        <v>121</v>
      </c>
      <c r="D50" s="1012">
        <v>4.1703742152817327</v>
      </c>
      <c r="E50" s="1012">
        <v>7.3287633575367686</v>
      </c>
      <c r="F50" s="1012">
        <v>9.5397280721217221</v>
      </c>
      <c r="G50" s="1012">
        <v>5.2010847805536748</v>
      </c>
      <c r="H50" s="1012">
        <v>4.9641029202371127</v>
      </c>
    </row>
    <row r="51" spans="1:8" x14ac:dyDescent="0.25">
      <c r="A51" s="44"/>
      <c r="B51" s="55"/>
      <c r="C51" s="1243" t="s">
        <v>122</v>
      </c>
      <c r="D51" s="1244"/>
      <c r="E51" s="1244"/>
      <c r="F51" s="1244"/>
      <c r="G51" s="1244"/>
      <c r="H51" s="1245"/>
    </row>
    <row r="52" spans="1:8" x14ac:dyDescent="0.25">
      <c r="A52" s="44"/>
      <c r="B52" s="53">
        <v>18</v>
      </c>
      <c r="C52" s="1013" t="s">
        <v>123</v>
      </c>
      <c r="D52" s="1014">
        <v>28405.339225940003</v>
      </c>
      <c r="E52" s="1014">
        <v>27802.3003054</v>
      </c>
      <c r="F52" s="1014">
        <v>26477.69829208</v>
      </c>
      <c r="G52" s="1014">
        <v>25983.940420310002</v>
      </c>
      <c r="H52" s="1014">
        <v>25393.871803100003</v>
      </c>
    </row>
    <row r="53" spans="1:8" x14ac:dyDescent="0.25">
      <c r="A53" s="44"/>
      <c r="B53" s="53">
        <v>19</v>
      </c>
      <c r="C53" s="1013" t="s">
        <v>124</v>
      </c>
      <c r="D53" s="1014">
        <v>10672.277620610081</v>
      </c>
      <c r="E53" s="1014">
        <v>10974.233367369048</v>
      </c>
      <c r="F53" s="1014">
        <v>11677.623330972709</v>
      </c>
      <c r="G53" s="1014">
        <v>10619.227079916735</v>
      </c>
      <c r="H53" s="1014">
        <v>9199.8648322741901</v>
      </c>
    </row>
    <row r="54" spans="1:8" x14ac:dyDescent="0.25">
      <c r="A54" s="44"/>
      <c r="B54" s="53">
        <v>20</v>
      </c>
      <c r="C54" s="1013" t="s">
        <v>125</v>
      </c>
      <c r="D54" s="1012">
        <v>2.6616004788972321</v>
      </c>
      <c r="E54" s="1012">
        <v>2.5334161735677898</v>
      </c>
      <c r="F54" s="1012">
        <v>2.2673875960575702</v>
      </c>
      <c r="G54" s="1012">
        <v>2.4468768041933369</v>
      </c>
      <c r="H54" s="1012">
        <v>2.7602440107614798</v>
      </c>
    </row>
    <row r="55" spans="1:8" x14ac:dyDescent="0.25">
      <c r="A55" s="44"/>
    </row>
    <row r="56" spans="1:8" x14ac:dyDescent="0.25">
      <c r="A56" s="44"/>
    </row>
    <row r="57" spans="1:8" x14ac:dyDescent="0.25">
      <c r="A57" s="44"/>
    </row>
    <row r="58" spans="1:8" x14ac:dyDescent="0.25">
      <c r="A58" s="44"/>
    </row>
    <row r="59" spans="1:8" x14ac:dyDescent="0.25">
      <c r="A59" s="44"/>
    </row>
    <row r="60" spans="1:8" x14ac:dyDescent="0.25">
      <c r="A60" s="44"/>
    </row>
    <row r="61" spans="1:8" x14ac:dyDescent="0.25">
      <c r="A61" s="44"/>
    </row>
    <row r="62" spans="1:8" x14ac:dyDescent="0.25">
      <c r="A62" s="44"/>
    </row>
    <row r="63" spans="1:8" x14ac:dyDescent="0.25">
      <c r="A63" s="44"/>
    </row>
    <row r="64" spans="1:8" x14ac:dyDescent="0.25">
      <c r="A64" s="44"/>
    </row>
    <row r="65" spans="1:1" x14ac:dyDescent="0.25">
      <c r="A65" s="44"/>
    </row>
    <row r="66" spans="1:1" x14ac:dyDescent="0.25">
      <c r="A66" s="44"/>
    </row>
    <row r="67" spans="1:1" x14ac:dyDescent="0.25">
      <c r="A67" s="44"/>
    </row>
    <row r="68" spans="1:1" x14ac:dyDescent="0.25">
      <c r="A68" s="44"/>
    </row>
    <row r="69" spans="1:1" x14ac:dyDescent="0.25">
      <c r="A69" s="44"/>
    </row>
    <row r="70" spans="1:1" x14ac:dyDescent="0.25">
      <c r="A70" s="44"/>
    </row>
    <row r="71" spans="1:1" x14ac:dyDescent="0.25">
      <c r="A71" s="44"/>
    </row>
    <row r="72" spans="1:1" x14ac:dyDescent="0.25">
      <c r="A72" s="44"/>
    </row>
    <row r="73" spans="1:1" x14ac:dyDescent="0.25">
      <c r="A73" s="44"/>
    </row>
    <row r="74" spans="1:1" x14ac:dyDescent="0.25">
      <c r="A74" s="44"/>
    </row>
    <row r="75" spans="1:1" x14ac:dyDescent="0.25">
      <c r="A75" s="44"/>
    </row>
    <row r="76" spans="1:1" x14ac:dyDescent="0.25">
      <c r="A76" s="44"/>
    </row>
    <row r="77" spans="1:1" x14ac:dyDescent="0.25">
      <c r="A77" s="44"/>
    </row>
    <row r="78" spans="1:1" x14ac:dyDescent="0.25">
      <c r="A78" s="44"/>
    </row>
    <row r="79" spans="1:1" x14ac:dyDescent="0.25">
      <c r="A79" s="44"/>
    </row>
    <row r="80" spans="1:1" x14ac:dyDescent="0.25">
      <c r="A80" s="44"/>
    </row>
    <row r="81" spans="1:1" x14ac:dyDescent="0.25">
      <c r="A81" s="44"/>
    </row>
    <row r="82" spans="1:1" x14ac:dyDescent="0.25">
      <c r="A82" s="44"/>
    </row>
    <row r="83" spans="1:1" x14ac:dyDescent="0.25">
      <c r="A83" s="44"/>
    </row>
    <row r="84" spans="1:1" x14ac:dyDescent="0.25">
      <c r="A84" s="44"/>
    </row>
    <row r="85" spans="1:1" x14ac:dyDescent="0.25">
      <c r="A85" s="44"/>
    </row>
    <row r="86" spans="1:1" x14ac:dyDescent="0.25">
      <c r="A86" s="44"/>
    </row>
    <row r="87" spans="1:1" x14ac:dyDescent="0.25">
      <c r="A87" s="44"/>
    </row>
    <row r="88" spans="1:1" x14ac:dyDescent="0.25">
      <c r="A88" s="44"/>
    </row>
    <row r="89" spans="1:1" x14ac:dyDescent="0.25">
      <c r="A89" s="44"/>
    </row>
    <row r="90" spans="1:1" x14ac:dyDescent="0.25">
      <c r="A90" s="44"/>
    </row>
    <row r="91" spans="1:1" x14ac:dyDescent="0.25">
      <c r="A91" s="44"/>
    </row>
    <row r="92" spans="1:1" x14ac:dyDescent="0.25">
      <c r="A92" s="44"/>
    </row>
    <row r="93" spans="1:1" x14ac:dyDescent="0.25">
      <c r="A93" s="44"/>
    </row>
    <row r="94" spans="1:1" x14ac:dyDescent="0.25">
      <c r="A94" s="44"/>
    </row>
    <row r="95" spans="1:1" x14ac:dyDescent="0.25">
      <c r="A95" s="44"/>
    </row>
    <row r="96" spans="1:1" x14ac:dyDescent="0.25">
      <c r="A96" s="44"/>
    </row>
    <row r="97" spans="1:9" x14ac:dyDescent="0.25">
      <c r="A97" s="44"/>
    </row>
    <row r="98" spans="1:9" x14ac:dyDescent="0.25">
      <c r="A98" s="44"/>
    </row>
    <row r="99" spans="1:9" x14ac:dyDescent="0.25">
      <c r="A99" s="44"/>
    </row>
    <row r="100" spans="1:9" x14ac:dyDescent="0.25">
      <c r="A100" s="44"/>
    </row>
    <row r="101" spans="1:9" x14ac:dyDescent="0.25">
      <c r="A101" s="44"/>
      <c r="B101" s="44"/>
      <c r="C101" s="44"/>
      <c r="D101" s="44"/>
      <c r="E101" s="44"/>
      <c r="F101" s="44"/>
      <c r="G101" s="44"/>
      <c r="H101" s="44"/>
      <c r="I101" s="44"/>
    </row>
    <row r="102" spans="1:9" x14ac:dyDescent="0.25">
      <c r="A102" s="44"/>
      <c r="B102" s="44"/>
      <c r="C102" s="44"/>
      <c r="D102" s="44"/>
      <c r="E102" s="44"/>
      <c r="F102" s="44"/>
      <c r="G102" s="44"/>
      <c r="H102" s="44"/>
      <c r="I102" s="44"/>
    </row>
    <row r="103" spans="1:9" x14ac:dyDescent="0.25">
      <c r="A103" s="44"/>
      <c r="B103" s="44"/>
      <c r="C103" s="44"/>
      <c r="D103" s="44"/>
      <c r="E103" s="44"/>
      <c r="F103" s="44"/>
      <c r="G103" s="44"/>
      <c r="H103" s="44"/>
      <c r="I103" s="44"/>
    </row>
    <row r="104" spans="1:9" x14ac:dyDescent="0.25">
      <c r="A104" s="44"/>
      <c r="B104" s="44"/>
      <c r="C104" s="44"/>
      <c r="D104" s="44"/>
      <c r="E104" s="44"/>
      <c r="F104" s="44"/>
      <c r="G104" s="44"/>
      <c r="H104" s="44"/>
      <c r="I104" s="44"/>
    </row>
    <row r="105" spans="1:9" x14ac:dyDescent="0.25">
      <c r="A105" s="44"/>
      <c r="B105" s="44"/>
      <c r="C105" s="44"/>
      <c r="D105" s="44"/>
      <c r="E105" s="44"/>
      <c r="F105" s="44"/>
      <c r="G105" s="44"/>
      <c r="H105" s="44"/>
      <c r="I105" s="44"/>
    </row>
    <row r="106" spans="1:9" x14ac:dyDescent="0.25">
      <c r="A106" s="44"/>
      <c r="B106" s="44"/>
      <c r="C106" s="44"/>
      <c r="D106" s="44"/>
      <c r="E106" s="44"/>
      <c r="F106" s="44"/>
      <c r="G106" s="44"/>
      <c r="H106" s="44"/>
      <c r="I106" s="44"/>
    </row>
    <row r="107" spans="1:9" x14ac:dyDescent="0.25">
      <c r="A107" s="44"/>
      <c r="B107" s="44"/>
      <c r="C107" s="44"/>
      <c r="D107" s="44"/>
      <c r="E107" s="44"/>
      <c r="F107" s="44"/>
      <c r="G107" s="44"/>
      <c r="H107" s="44"/>
      <c r="I107" s="44"/>
    </row>
    <row r="108" spans="1:9" x14ac:dyDescent="0.25">
      <c r="A108" s="44"/>
      <c r="B108" s="44"/>
      <c r="C108" s="44"/>
      <c r="D108" s="44"/>
      <c r="E108" s="44"/>
      <c r="F108" s="44"/>
      <c r="G108" s="44"/>
      <c r="H108" s="44"/>
      <c r="I108" s="44"/>
    </row>
    <row r="109" spans="1:9" x14ac:dyDescent="0.25">
      <c r="A109" s="44"/>
      <c r="B109" s="44"/>
      <c r="C109" s="44"/>
      <c r="D109" s="44"/>
      <c r="E109" s="44"/>
      <c r="F109" s="44"/>
      <c r="G109" s="44"/>
      <c r="H109" s="44"/>
      <c r="I109" s="44"/>
    </row>
    <row r="110" spans="1:9" x14ac:dyDescent="0.25">
      <c r="A110" s="44"/>
      <c r="B110" s="44"/>
      <c r="C110" s="44"/>
      <c r="D110" s="44"/>
      <c r="E110" s="44"/>
      <c r="F110" s="44"/>
      <c r="G110" s="44"/>
      <c r="H110" s="44"/>
      <c r="I110" s="44"/>
    </row>
    <row r="111" spans="1:9" x14ac:dyDescent="0.25">
      <c r="A111" s="44"/>
      <c r="B111" s="44"/>
      <c r="C111" s="44"/>
      <c r="D111" s="44"/>
      <c r="E111" s="44"/>
      <c r="F111" s="44"/>
      <c r="G111" s="44"/>
      <c r="H111" s="44"/>
      <c r="I111" s="44"/>
    </row>
    <row r="112" spans="1:9" x14ac:dyDescent="0.25">
      <c r="A112" s="44"/>
      <c r="B112" s="44"/>
      <c r="C112" s="44"/>
      <c r="D112" s="44"/>
      <c r="E112" s="44"/>
      <c r="F112" s="44"/>
      <c r="G112" s="44"/>
      <c r="H112" s="44"/>
      <c r="I112" s="44"/>
    </row>
    <row r="113" spans="1:9" x14ac:dyDescent="0.25">
      <c r="A113" s="44"/>
      <c r="B113" s="44"/>
      <c r="C113" s="44"/>
      <c r="D113" s="44"/>
      <c r="E113" s="44"/>
      <c r="F113" s="44"/>
      <c r="G113" s="44"/>
      <c r="H113" s="44"/>
      <c r="I113" s="44"/>
    </row>
    <row r="114" spans="1:9" x14ac:dyDescent="0.25">
      <c r="A114" s="44"/>
      <c r="B114" s="44"/>
      <c r="C114" s="44"/>
      <c r="D114" s="44"/>
      <c r="E114" s="44"/>
      <c r="F114" s="44"/>
      <c r="G114" s="44"/>
      <c r="H114" s="44"/>
      <c r="I114" s="44"/>
    </row>
    <row r="115" spans="1:9" x14ac:dyDescent="0.25">
      <c r="A115" s="44"/>
      <c r="B115" s="44"/>
      <c r="C115" s="44"/>
      <c r="D115" s="44"/>
      <c r="E115" s="44"/>
      <c r="F115" s="44"/>
      <c r="G115" s="44"/>
      <c r="H115" s="44"/>
      <c r="I115" s="44"/>
    </row>
    <row r="116" spans="1:9" x14ac:dyDescent="0.25">
      <c r="A116" s="44"/>
      <c r="B116" s="44"/>
      <c r="C116" s="44"/>
      <c r="D116" s="44"/>
      <c r="E116" s="44"/>
      <c r="F116" s="44"/>
      <c r="G116" s="44"/>
      <c r="H116" s="44"/>
      <c r="I116" s="44"/>
    </row>
    <row r="117" spans="1:9" x14ac:dyDescent="0.25">
      <c r="A117" s="44"/>
      <c r="B117" s="44"/>
      <c r="C117" s="44"/>
      <c r="D117" s="44"/>
      <c r="E117" s="44"/>
      <c r="F117" s="44"/>
      <c r="G117" s="44"/>
      <c r="H117" s="44"/>
      <c r="I117" s="44"/>
    </row>
    <row r="118" spans="1:9" x14ac:dyDescent="0.25">
      <c r="A118" s="44"/>
      <c r="B118" s="44"/>
      <c r="C118" s="44"/>
      <c r="D118" s="44"/>
      <c r="E118" s="44"/>
      <c r="F118" s="44"/>
      <c r="G118" s="44"/>
      <c r="H118" s="44"/>
      <c r="I118" s="44"/>
    </row>
    <row r="119" spans="1:9" x14ac:dyDescent="0.25">
      <c r="A119" s="44"/>
      <c r="B119" s="44"/>
      <c r="C119" s="44"/>
      <c r="D119" s="44"/>
      <c r="E119" s="44"/>
      <c r="F119" s="44"/>
      <c r="G119" s="44"/>
      <c r="H119" s="44"/>
      <c r="I119" s="44"/>
    </row>
    <row r="120" spans="1:9" x14ac:dyDescent="0.25">
      <c r="A120" s="44"/>
      <c r="B120" s="44"/>
      <c r="C120" s="44"/>
      <c r="D120" s="44"/>
      <c r="E120" s="44"/>
      <c r="F120" s="44"/>
      <c r="G120" s="44"/>
      <c r="H120" s="44"/>
      <c r="I120" s="44"/>
    </row>
    <row r="121" spans="1:9" x14ac:dyDescent="0.25">
      <c r="A121" s="44"/>
      <c r="B121" s="44"/>
      <c r="C121" s="44"/>
      <c r="D121" s="44"/>
      <c r="E121" s="44"/>
      <c r="F121" s="44"/>
      <c r="G121" s="44"/>
      <c r="H121" s="44"/>
      <c r="I121" s="44"/>
    </row>
    <row r="122" spans="1:9" x14ac:dyDescent="0.25">
      <c r="A122" s="44"/>
      <c r="B122" s="44"/>
      <c r="C122" s="44"/>
      <c r="D122" s="44"/>
      <c r="E122" s="44"/>
      <c r="F122" s="44"/>
      <c r="G122" s="44"/>
      <c r="H122" s="44"/>
      <c r="I122" s="44"/>
    </row>
    <row r="123" spans="1:9" x14ac:dyDescent="0.25">
      <c r="A123" s="44"/>
      <c r="B123" s="44"/>
      <c r="C123" s="44"/>
      <c r="D123" s="44"/>
      <c r="E123" s="44"/>
      <c r="F123" s="44"/>
      <c r="G123" s="44"/>
      <c r="H123" s="44"/>
      <c r="I123" s="44"/>
    </row>
    <row r="124" spans="1:9" x14ac:dyDescent="0.25">
      <c r="A124" s="44"/>
      <c r="B124" s="44"/>
      <c r="C124" s="44"/>
      <c r="D124" s="44"/>
      <c r="E124" s="44"/>
      <c r="F124" s="44"/>
      <c r="G124" s="44"/>
      <c r="H124" s="44"/>
      <c r="I124" s="44"/>
    </row>
    <row r="125" spans="1:9" x14ac:dyDescent="0.25">
      <c r="A125" s="44"/>
      <c r="B125" s="44"/>
      <c r="C125" s="44"/>
      <c r="D125" s="44"/>
      <c r="E125" s="44"/>
      <c r="F125" s="44"/>
      <c r="G125" s="44"/>
      <c r="H125" s="44"/>
      <c r="I125" s="44"/>
    </row>
    <row r="126" spans="1:9" x14ac:dyDescent="0.25">
      <c r="A126" s="44"/>
      <c r="B126" s="44"/>
      <c r="C126" s="44"/>
      <c r="D126" s="44"/>
      <c r="E126" s="44"/>
      <c r="F126" s="44"/>
      <c r="G126" s="44"/>
      <c r="H126" s="44"/>
      <c r="I126" s="44"/>
    </row>
    <row r="127" spans="1:9" x14ac:dyDescent="0.25">
      <c r="A127" s="44"/>
      <c r="B127" s="44"/>
      <c r="C127" s="44"/>
      <c r="D127" s="44"/>
      <c r="E127" s="44"/>
      <c r="F127" s="44"/>
      <c r="G127" s="44"/>
      <c r="H127" s="44"/>
      <c r="I127" s="44"/>
    </row>
    <row r="128" spans="1:9" x14ac:dyDescent="0.25">
      <c r="A128" s="44"/>
      <c r="B128" s="44"/>
      <c r="C128" s="44"/>
      <c r="D128" s="44"/>
      <c r="E128" s="44"/>
      <c r="F128" s="44"/>
      <c r="G128" s="44"/>
      <c r="H128" s="44"/>
      <c r="I128" s="44"/>
    </row>
    <row r="129" spans="1:9" x14ac:dyDescent="0.25">
      <c r="A129" s="44"/>
      <c r="B129" s="44"/>
      <c r="C129" s="44"/>
      <c r="D129" s="44"/>
      <c r="E129" s="44"/>
      <c r="F129" s="44"/>
      <c r="G129" s="44"/>
      <c r="H129" s="44"/>
      <c r="I129" s="44"/>
    </row>
    <row r="130" spans="1:9" x14ac:dyDescent="0.25">
      <c r="A130" s="44"/>
      <c r="B130" s="44"/>
      <c r="C130" s="44"/>
      <c r="D130" s="44"/>
      <c r="E130" s="44"/>
      <c r="F130" s="44"/>
      <c r="G130" s="44"/>
      <c r="H130" s="44"/>
      <c r="I130" s="44"/>
    </row>
  </sheetData>
  <mergeCells count="11">
    <mergeCell ref="B2:H2"/>
    <mergeCell ref="C6:H6"/>
    <mergeCell ref="C10:H10"/>
    <mergeCell ref="C35:H35"/>
    <mergeCell ref="C38:H38"/>
    <mergeCell ref="C45:H45"/>
    <mergeCell ref="C51:H51"/>
    <mergeCell ref="C13:H13"/>
    <mergeCell ref="C20:H20"/>
    <mergeCell ref="C25:H25"/>
    <mergeCell ref="C42:H42"/>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23459-5CFF-484F-AE6C-744C173A4A87}">
  <sheetPr codeName="Ark72">
    <tabColor rgb="FF00A976"/>
  </sheetPr>
  <dimension ref="B1:N114"/>
  <sheetViews>
    <sheetView zoomScale="70" zoomScaleNormal="70" workbookViewId="0">
      <selection activeCell="D6" sqref="D6"/>
    </sheetView>
  </sheetViews>
  <sheetFormatPr defaultColWidth="8" defaultRowHeight="15" x14ac:dyDescent="0.25"/>
  <cols>
    <col min="1" max="1" width="3.125" style="45" customWidth="1"/>
    <col min="2" max="2" width="8" style="45"/>
    <col min="3" max="3" width="72.25" style="45" customWidth="1"/>
    <col min="4" max="4" width="31" style="59" customWidth="1"/>
    <col min="5" max="5" width="41.5" style="45" customWidth="1"/>
    <col min="6" max="6" width="5.75" style="45" customWidth="1"/>
    <col min="7" max="16384" width="8" style="45"/>
  </cols>
  <sheetData>
    <row r="1" spans="2:14" ht="9.9499999999999993" customHeight="1" x14ac:dyDescent="0.25"/>
    <row r="2" spans="2:14" ht="20.25" x14ac:dyDescent="0.3">
      <c r="B2" s="1061" t="s">
        <v>7</v>
      </c>
      <c r="C2" s="1061"/>
      <c r="D2" s="1061"/>
      <c r="E2" s="1061"/>
    </row>
    <row r="4" spans="2:14" x14ac:dyDescent="0.25">
      <c r="B4" s="1069" t="s">
        <v>1057</v>
      </c>
      <c r="C4" s="1070"/>
      <c r="D4" s="60" t="s">
        <v>154</v>
      </c>
      <c r="E4" s="61" t="s">
        <v>155</v>
      </c>
      <c r="F4" s="62"/>
    </row>
    <row r="5" spans="2:14" ht="45" x14ac:dyDescent="0.25">
      <c r="B5" s="1071"/>
      <c r="C5" s="1072"/>
      <c r="D5" s="63" t="s">
        <v>156</v>
      </c>
      <c r="E5" s="64" t="s">
        <v>157</v>
      </c>
      <c r="F5" s="62"/>
    </row>
    <row r="6" spans="2:14" ht="57.75" x14ac:dyDescent="0.25">
      <c r="B6" s="530"/>
      <c r="C6" s="530" t="s">
        <v>158</v>
      </c>
      <c r="D6" s="644"/>
      <c r="E6" s="645"/>
      <c r="F6" s="62"/>
      <c r="K6" s="1022"/>
      <c r="L6" s="1022" t="s">
        <v>158</v>
      </c>
      <c r="M6" s="1023"/>
      <c r="N6" s="1022"/>
    </row>
    <row r="7" spans="2:14" ht="41.25" x14ac:dyDescent="0.25">
      <c r="B7" s="210">
        <v>1</v>
      </c>
      <c r="C7" s="319" t="s">
        <v>159</v>
      </c>
      <c r="D7" s="581">
        <v>601.84100000000001</v>
      </c>
      <c r="E7" s="582" t="s">
        <v>55</v>
      </c>
      <c r="F7" s="67"/>
      <c r="K7" s="1024">
        <v>1</v>
      </c>
      <c r="L7" s="1025" t="s">
        <v>159</v>
      </c>
      <c r="M7" s="1026">
        <v>615</v>
      </c>
      <c r="N7" s="1027" t="s">
        <v>55</v>
      </c>
    </row>
    <row r="8" spans="2:14" ht="33" x14ac:dyDescent="0.25">
      <c r="B8" s="53"/>
      <c r="C8" s="73" t="s">
        <v>160</v>
      </c>
      <c r="D8" s="583">
        <v>601.84100000000001</v>
      </c>
      <c r="E8" s="558" t="s">
        <v>55</v>
      </c>
      <c r="K8" s="1024"/>
      <c r="L8" s="1028" t="s">
        <v>160</v>
      </c>
      <c r="M8" s="1026">
        <v>615</v>
      </c>
      <c r="N8" s="1029" t="s">
        <v>55</v>
      </c>
    </row>
    <row r="9" spans="2:14" ht="33" x14ac:dyDescent="0.25">
      <c r="B9" s="53"/>
      <c r="C9" s="73" t="s">
        <v>161</v>
      </c>
      <c r="D9" s="583"/>
      <c r="E9" s="558"/>
      <c r="K9" s="1024"/>
      <c r="L9" s="1028" t="s">
        <v>161</v>
      </c>
      <c r="M9" s="1030"/>
      <c r="N9" s="1029"/>
    </row>
    <row r="10" spans="2:14" ht="33" x14ac:dyDescent="0.25">
      <c r="B10" s="53"/>
      <c r="C10" s="73" t="s">
        <v>162</v>
      </c>
      <c r="D10" s="583"/>
      <c r="E10" s="558"/>
      <c r="K10" s="1024"/>
      <c r="L10" s="1028" t="s">
        <v>162</v>
      </c>
      <c r="M10" s="1030"/>
      <c r="N10" s="1029"/>
    </row>
    <row r="11" spans="2:14" ht="16.5" x14ac:dyDescent="0.25">
      <c r="B11" s="53">
        <v>2</v>
      </c>
      <c r="C11" s="73" t="s">
        <v>163</v>
      </c>
      <c r="D11" s="501">
        <v>25875.856769000002</v>
      </c>
      <c r="E11" s="558" t="s">
        <v>57</v>
      </c>
      <c r="K11" s="1024">
        <v>2</v>
      </c>
      <c r="L11" s="1025" t="s">
        <v>163</v>
      </c>
      <c r="M11" s="1031">
        <v>42771</v>
      </c>
      <c r="N11" s="1029" t="s">
        <v>57</v>
      </c>
    </row>
    <row r="12" spans="2:14" ht="41.25" x14ac:dyDescent="0.25">
      <c r="B12" s="53">
        <v>3</v>
      </c>
      <c r="C12" s="73" t="s">
        <v>164</v>
      </c>
      <c r="D12" s="501"/>
      <c r="E12" s="558"/>
      <c r="K12" s="1024">
        <v>3</v>
      </c>
      <c r="L12" s="1025" t="s">
        <v>164</v>
      </c>
      <c r="M12" s="1026">
        <v>183</v>
      </c>
      <c r="N12" s="1029" t="s">
        <v>56</v>
      </c>
    </row>
    <row r="13" spans="2:14" ht="24.75" x14ac:dyDescent="0.25">
      <c r="B13" s="53" t="s">
        <v>138</v>
      </c>
      <c r="C13" s="73" t="s">
        <v>165</v>
      </c>
      <c r="D13" s="501"/>
      <c r="E13" s="558"/>
      <c r="K13" s="1024" t="s">
        <v>138</v>
      </c>
      <c r="L13" s="1025" t="s">
        <v>165</v>
      </c>
      <c r="M13" s="1026"/>
      <c r="N13" s="1029"/>
    </row>
    <row r="14" spans="2:14" ht="15" customHeight="1" x14ac:dyDescent="0.25">
      <c r="B14" s="53">
        <v>4</v>
      </c>
      <c r="C14" s="73" t="s">
        <v>166</v>
      </c>
      <c r="D14" s="501"/>
      <c r="E14" s="558"/>
      <c r="K14" s="1024">
        <v>4</v>
      </c>
      <c r="L14" s="1025" t="s">
        <v>166</v>
      </c>
      <c r="M14" s="1026"/>
      <c r="N14" s="1029"/>
    </row>
    <row r="15" spans="2:14" ht="49.5" x14ac:dyDescent="0.25">
      <c r="B15" s="53">
        <v>5</v>
      </c>
      <c r="C15" s="73" t="s">
        <v>167</v>
      </c>
      <c r="D15" s="501"/>
      <c r="E15" s="558"/>
      <c r="K15" s="1024">
        <v>5</v>
      </c>
      <c r="L15" s="1025" t="s">
        <v>167</v>
      </c>
      <c r="M15" s="1026"/>
      <c r="N15" s="1029"/>
    </row>
    <row r="16" spans="2:14" ht="57.75" x14ac:dyDescent="0.25">
      <c r="B16" s="53" t="s">
        <v>143</v>
      </c>
      <c r="C16" s="73" t="s">
        <v>168</v>
      </c>
      <c r="D16" s="501">
        <v>1177.6409329999999</v>
      </c>
      <c r="E16" s="558" t="s">
        <v>58</v>
      </c>
      <c r="K16" s="1024" t="s">
        <v>143</v>
      </c>
      <c r="L16" s="1025" t="s">
        <v>168</v>
      </c>
      <c r="M16" s="1026">
        <v>698</v>
      </c>
      <c r="N16" s="1029" t="s">
        <v>58</v>
      </c>
    </row>
    <row r="17" spans="2:14" ht="57.75" x14ac:dyDescent="0.25">
      <c r="B17" s="99">
        <v>6</v>
      </c>
      <c r="C17" s="320" t="s">
        <v>169</v>
      </c>
      <c r="D17" s="501">
        <v>27655.338702000001</v>
      </c>
      <c r="E17" s="558"/>
      <c r="K17" s="1032">
        <v>6</v>
      </c>
      <c r="L17" s="1033" t="s">
        <v>169</v>
      </c>
      <c r="M17" s="1034">
        <v>44266</v>
      </c>
      <c r="N17" s="1029"/>
    </row>
    <row r="18" spans="2:14" ht="57.75" x14ac:dyDescent="0.25">
      <c r="B18" s="530"/>
      <c r="C18" s="530" t="s">
        <v>170</v>
      </c>
      <c r="D18" s="644"/>
      <c r="E18" s="645"/>
      <c r="K18" s="1022"/>
      <c r="L18" s="1022" t="s">
        <v>170</v>
      </c>
      <c r="M18" s="1035"/>
      <c r="N18" s="1036"/>
    </row>
    <row r="19" spans="2:14" ht="41.25" x14ac:dyDescent="0.25">
      <c r="B19" s="53">
        <v>7</v>
      </c>
      <c r="C19" s="73" t="s">
        <v>171</v>
      </c>
      <c r="D19" s="501">
        <v>-20.375591</v>
      </c>
      <c r="E19" s="558"/>
      <c r="K19" s="1024">
        <v>7</v>
      </c>
      <c r="L19" s="1025" t="s">
        <v>171</v>
      </c>
      <c r="M19" s="1026">
        <v>-106</v>
      </c>
      <c r="N19" s="1029"/>
    </row>
    <row r="20" spans="2:14" ht="49.5" x14ac:dyDescent="0.25">
      <c r="B20" s="53">
        <v>8</v>
      </c>
      <c r="C20" s="73" t="s">
        <v>172</v>
      </c>
      <c r="D20" s="501"/>
      <c r="E20" s="584"/>
      <c r="K20" s="1024">
        <v>8</v>
      </c>
      <c r="L20" s="1025" t="s">
        <v>172</v>
      </c>
      <c r="M20" s="1031">
        <v>-3295</v>
      </c>
      <c r="N20" s="1027" t="s">
        <v>59</v>
      </c>
    </row>
    <row r="21" spans="2:14" ht="123.75" x14ac:dyDescent="0.25">
      <c r="B21" s="53">
        <v>10</v>
      </c>
      <c r="C21" s="73" t="s">
        <v>174</v>
      </c>
      <c r="D21" s="501"/>
      <c r="E21" s="558"/>
      <c r="K21" s="1024">
        <v>10</v>
      </c>
      <c r="L21" s="1025" t="s">
        <v>174</v>
      </c>
      <c r="M21" s="1026"/>
      <c r="N21" s="1029"/>
    </row>
    <row r="22" spans="2:14" ht="74.25" x14ac:dyDescent="0.25">
      <c r="B22" s="53">
        <v>11</v>
      </c>
      <c r="C22" s="73" t="s">
        <v>175</v>
      </c>
      <c r="D22" s="501"/>
      <c r="E22" s="558"/>
      <c r="K22" s="1024">
        <v>11</v>
      </c>
      <c r="L22" s="1025" t="s">
        <v>175</v>
      </c>
      <c r="M22" s="1026"/>
      <c r="N22" s="1029"/>
    </row>
    <row r="23" spans="2:14" ht="49.5" x14ac:dyDescent="0.25">
      <c r="B23" s="53">
        <v>12</v>
      </c>
      <c r="C23" s="73" t="s">
        <v>176</v>
      </c>
      <c r="D23" s="501"/>
      <c r="E23" s="558"/>
      <c r="K23" s="1024">
        <v>12</v>
      </c>
      <c r="L23" s="1025" t="s">
        <v>176</v>
      </c>
      <c r="M23" s="1026"/>
      <c r="N23" s="1029"/>
    </row>
    <row r="24" spans="2:14" ht="57.75" x14ac:dyDescent="0.25">
      <c r="B24" s="53">
        <v>13</v>
      </c>
      <c r="C24" s="73" t="s">
        <v>177</v>
      </c>
      <c r="D24" s="501"/>
      <c r="E24" s="558"/>
      <c r="K24" s="1024">
        <v>13</v>
      </c>
      <c r="L24" s="1025" t="s">
        <v>177</v>
      </c>
      <c r="M24" s="1026"/>
      <c r="N24" s="1029"/>
    </row>
    <row r="25" spans="2:14" ht="57.75" x14ac:dyDescent="0.25">
      <c r="B25" s="53">
        <v>14</v>
      </c>
      <c r="C25" s="73" t="s">
        <v>178</v>
      </c>
      <c r="D25" s="501"/>
      <c r="E25" s="558"/>
      <c r="K25" s="1024">
        <v>14</v>
      </c>
      <c r="L25" s="1025" t="s">
        <v>178</v>
      </c>
      <c r="M25" s="1026"/>
      <c r="N25" s="1029"/>
    </row>
    <row r="26" spans="2:14" ht="41.25" x14ac:dyDescent="0.25">
      <c r="B26" s="53">
        <v>15</v>
      </c>
      <c r="C26" s="73" t="s">
        <v>179</v>
      </c>
      <c r="D26" s="501"/>
      <c r="E26" s="558"/>
      <c r="K26" s="1024">
        <v>15</v>
      </c>
      <c r="L26" s="1025" t="s">
        <v>179</v>
      </c>
      <c r="M26" s="1026"/>
      <c r="N26" s="1029"/>
    </row>
    <row r="27" spans="2:14" ht="66" x14ac:dyDescent="0.25">
      <c r="B27" s="53">
        <v>16</v>
      </c>
      <c r="C27" s="73" t="s">
        <v>180</v>
      </c>
      <c r="D27" s="501"/>
      <c r="E27" s="585"/>
      <c r="K27" s="1024">
        <v>16</v>
      </c>
      <c r="L27" s="1025" t="s">
        <v>180</v>
      </c>
      <c r="M27" s="1031">
        <v>-1714</v>
      </c>
      <c r="N27" s="1037"/>
    </row>
    <row r="28" spans="2:14" ht="156.75" x14ac:dyDescent="0.25">
      <c r="B28" s="53">
        <v>17</v>
      </c>
      <c r="C28" s="73" t="s">
        <v>181</v>
      </c>
      <c r="D28" s="501"/>
      <c r="E28" s="558"/>
      <c r="K28" s="1024">
        <v>17</v>
      </c>
      <c r="L28" s="1025" t="s">
        <v>181</v>
      </c>
      <c r="M28" s="1026"/>
      <c r="N28" s="1029"/>
    </row>
    <row r="29" spans="2:14" ht="165" x14ac:dyDescent="0.25">
      <c r="B29" s="53">
        <v>18</v>
      </c>
      <c r="C29" s="73" t="s">
        <v>182</v>
      </c>
      <c r="D29" s="501"/>
      <c r="E29" s="558"/>
      <c r="K29" s="1024">
        <v>18</v>
      </c>
      <c r="L29" s="1025" t="s">
        <v>182</v>
      </c>
      <c r="M29" s="1026"/>
      <c r="N29" s="1029"/>
    </row>
    <row r="30" spans="2:14" ht="156.75" x14ac:dyDescent="0.25">
      <c r="B30" s="53">
        <v>19</v>
      </c>
      <c r="C30" s="73" t="s">
        <v>183</v>
      </c>
      <c r="D30" s="501"/>
      <c r="E30" s="558"/>
      <c r="K30" s="1024">
        <v>19</v>
      </c>
      <c r="L30" s="1025" t="s">
        <v>183</v>
      </c>
      <c r="M30" s="1026"/>
      <c r="N30" s="1029"/>
    </row>
    <row r="31" spans="2:14" ht="82.5" x14ac:dyDescent="0.25">
      <c r="B31" s="53" t="s">
        <v>184</v>
      </c>
      <c r="C31" s="73" t="s">
        <v>185</v>
      </c>
      <c r="D31" s="501"/>
      <c r="E31" s="586"/>
      <c r="K31" s="1024" t="s">
        <v>184</v>
      </c>
      <c r="L31" s="1038" t="s">
        <v>185</v>
      </c>
      <c r="M31" s="1026"/>
      <c r="N31" s="1024"/>
    </row>
    <row r="32" spans="2:14" ht="57.75" x14ac:dyDescent="0.25">
      <c r="B32" s="53" t="s">
        <v>186</v>
      </c>
      <c r="C32" s="73" t="s">
        <v>187</v>
      </c>
      <c r="D32" s="501"/>
      <c r="E32" s="558"/>
      <c r="K32" s="1024" t="s">
        <v>186</v>
      </c>
      <c r="L32" s="1025" t="s">
        <v>187</v>
      </c>
      <c r="M32" s="1026"/>
      <c r="N32" s="1029"/>
    </row>
    <row r="33" spans="2:14" ht="41.25" x14ac:dyDescent="0.25">
      <c r="B33" s="53" t="s">
        <v>188</v>
      </c>
      <c r="C33" s="73" t="s">
        <v>189</v>
      </c>
      <c r="D33" s="501"/>
      <c r="E33" s="558"/>
      <c r="K33" s="1024" t="s">
        <v>188</v>
      </c>
      <c r="L33" s="1025" t="s">
        <v>189</v>
      </c>
      <c r="M33" s="1026"/>
      <c r="N33" s="1029"/>
    </row>
    <row r="34" spans="2:14" ht="33" x14ac:dyDescent="0.25">
      <c r="B34" s="53" t="s">
        <v>190</v>
      </c>
      <c r="C34" s="73" t="s">
        <v>191</v>
      </c>
      <c r="D34" s="501"/>
      <c r="E34" s="558"/>
      <c r="K34" s="1024" t="s">
        <v>190</v>
      </c>
      <c r="L34" s="1025" t="s">
        <v>191</v>
      </c>
      <c r="M34" s="1026"/>
      <c r="N34" s="1029"/>
    </row>
    <row r="35" spans="2:14" ht="115.5" x14ac:dyDescent="0.25">
      <c r="B35" s="53">
        <v>21</v>
      </c>
      <c r="C35" s="73" t="s">
        <v>192</v>
      </c>
      <c r="D35" s="501"/>
      <c r="E35" s="558"/>
      <c r="K35" s="1024">
        <v>21</v>
      </c>
      <c r="L35" s="1025" t="s">
        <v>192</v>
      </c>
      <c r="M35" s="1026"/>
      <c r="N35" s="1029"/>
    </row>
    <row r="36" spans="2:14" ht="49.5" x14ac:dyDescent="0.25">
      <c r="B36" s="53">
        <v>22</v>
      </c>
      <c r="C36" s="73" t="s">
        <v>193</v>
      </c>
      <c r="D36" s="501"/>
      <c r="E36" s="558"/>
      <c r="K36" s="1024">
        <v>22</v>
      </c>
      <c r="L36" s="1025" t="s">
        <v>193</v>
      </c>
      <c r="M36" s="1026"/>
      <c r="N36" s="1029"/>
    </row>
    <row r="37" spans="2:14" ht="107.25" x14ac:dyDescent="0.25">
      <c r="B37" s="53">
        <v>23</v>
      </c>
      <c r="C37" s="73" t="s">
        <v>194</v>
      </c>
      <c r="D37" s="501"/>
      <c r="E37" s="585"/>
      <c r="K37" s="1024">
        <v>23</v>
      </c>
      <c r="L37" s="1025" t="s">
        <v>194</v>
      </c>
      <c r="M37" s="1026"/>
      <c r="N37" s="1037"/>
    </row>
    <row r="38" spans="2:14" ht="41.25" x14ac:dyDescent="0.25">
      <c r="B38" s="53">
        <v>25</v>
      </c>
      <c r="C38" s="73" t="s">
        <v>195</v>
      </c>
      <c r="D38" s="501"/>
      <c r="E38" s="558"/>
      <c r="K38" s="1024">
        <v>25</v>
      </c>
      <c r="L38" s="1025" t="s">
        <v>195</v>
      </c>
      <c r="M38" s="1026"/>
      <c r="N38" s="1029"/>
    </row>
    <row r="39" spans="2:14" ht="33" x14ac:dyDescent="0.25">
      <c r="B39" s="53" t="s">
        <v>196</v>
      </c>
      <c r="C39" s="73" t="s">
        <v>197</v>
      </c>
      <c r="D39" s="501"/>
      <c r="E39" s="558"/>
      <c r="K39" s="1024" t="s">
        <v>196</v>
      </c>
      <c r="L39" s="1025" t="s">
        <v>197</v>
      </c>
      <c r="M39" s="1026"/>
      <c r="N39" s="1029"/>
    </row>
    <row r="40" spans="2:14" ht="148.5" x14ac:dyDescent="0.25">
      <c r="B40" s="53" t="s">
        <v>198</v>
      </c>
      <c r="C40" s="73" t="s">
        <v>199</v>
      </c>
      <c r="D40" s="501"/>
      <c r="E40" s="587"/>
      <c r="K40" s="1024" t="s">
        <v>198</v>
      </c>
      <c r="L40" s="1025" t="s">
        <v>199</v>
      </c>
      <c r="M40" s="1026"/>
      <c r="N40" s="1039"/>
    </row>
    <row r="41" spans="2:14" ht="15" customHeight="1" x14ac:dyDescent="0.25">
      <c r="B41" s="53">
        <v>27</v>
      </c>
      <c r="C41" s="73" t="s">
        <v>200</v>
      </c>
      <c r="D41" s="501"/>
      <c r="E41" s="558"/>
      <c r="K41" s="1024">
        <v>27</v>
      </c>
      <c r="L41" s="1025" t="s">
        <v>200</v>
      </c>
      <c r="M41" s="1026"/>
      <c r="N41" s="1029"/>
    </row>
    <row r="42" spans="2:14" ht="24.75" x14ac:dyDescent="0.25">
      <c r="B42" s="53" t="s">
        <v>201</v>
      </c>
      <c r="C42" s="73" t="s">
        <v>202</v>
      </c>
      <c r="D42" s="501">
        <v>-337.85065499999996</v>
      </c>
      <c r="E42" s="558"/>
      <c r="K42" s="1024" t="s">
        <v>201</v>
      </c>
      <c r="L42" s="1025" t="s">
        <v>202</v>
      </c>
      <c r="M42" s="1026">
        <v>-303</v>
      </c>
      <c r="N42" s="1029"/>
    </row>
    <row r="43" spans="2:14" ht="49.5" x14ac:dyDescent="0.25">
      <c r="B43" s="53">
        <v>28</v>
      </c>
      <c r="C43" s="320" t="s">
        <v>203</v>
      </c>
      <c r="D43" s="501">
        <v>-358.22624599999995</v>
      </c>
      <c r="E43" s="558"/>
      <c r="K43" s="1024">
        <v>28</v>
      </c>
      <c r="L43" s="1033" t="s">
        <v>203</v>
      </c>
      <c r="M43" s="1034">
        <v>-5418</v>
      </c>
      <c r="N43" s="1029"/>
    </row>
    <row r="44" spans="2:14" ht="33" x14ac:dyDescent="0.25">
      <c r="B44" s="53">
        <v>29</v>
      </c>
      <c r="C44" s="320" t="s">
        <v>204</v>
      </c>
      <c r="D44" s="501">
        <v>27297.112456000003</v>
      </c>
      <c r="E44" s="558"/>
      <c r="K44" s="1024">
        <v>29</v>
      </c>
      <c r="L44" s="1033" t="s">
        <v>204</v>
      </c>
      <c r="M44" s="1034">
        <v>38849</v>
      </c>
      <c r="N44" s="1029"/>
    </row>
    <row r="45" spans="2:14" ht="33" x14ac:dyDescent="0.25">
      <c r="B45" s="530"/>
      <c r="C45" s="530" t="s">
        <v>205</v>
      </c>
      <c r="D45" s="644"/>
      <c r="E45" s="645"/>
      <c r="K45" s="1022"/>
      <c r="L45" s="1022" t="s">
        <v>205</v>
      </c>
      <c r="M45" s="1035"/>
      <c r="N45" s="1036"/>
    </row>
    <row r="46" spans="2:14" ht="41.25" x14ac:dyDescent="0.25">
      <c r="B46" s="53">
        <v>30</v>
      </c>
      <c r="C46" s="73" t="s">
        <v>159</v>
      </c>
      <c r="D46" s="53"/>
      <c r="E46" s="305"/>
      <c r="K46" s="1024">
        <v>30</v>
      </c>
      <c r="L46" s="1025" t="s">
        <v>159</v>
      </c>
      <c r="M46" s="1031">
        <v>4927</v>
      </c>
      <c r="N46" s="1027" t="s">
        <v>206</v>
      </c>
    </row>
    <row r="47" spans="2:14" ht="49.5" x14ac:dyDescent="0.25">
      <c r="B47" s="53">
        <v>31</v>
      </c>
      <c r="C47" s="73" t="s">
        <v>207</v>
      </c>
      <c r="D47" s="53"/>
      <c r="E47" s="322"/>
      <c r="K47" s="1024">
        <v>31</v>
      </c>
      <c r="L47" s="1025" t="s">
        <v>207</v>
      </c>
      <c r="M47" s="1031">
        <v>4927</v>
      </c>
      <c r="N47" s="1037" t="s">
        <v>206</v>
      </c>
    </row>
    <row r="48" spans="2:14" ht="49.5" x14ac:dyDescent="0.25">
      <c r="B48" s="53">
        <v>32</v>
      </c>
      <c r="C48" s="73" t="s">
        <v>208</v>
      </c>
      <c r="D48" s="53"/>
      <c r="E48" s="322"/>
      <c r="K48" s="1024">
        <v>32</v>
      </c>
      <c r="L48" s="1025" t="s">
        <v>208</v>
      </c>
      <c r="M48" s="1026"/>
      <c r="N48" s="1037"/>
    </row>
    <row r="49" spans="2:14" ht="82.5" x14ac:dyDescent="0.25">
      <c r="B49" s="53">
        <v>33</v>
      </c>
      <c r="C49" s="73" t="s">
        <v>209</v>
      </c>
      <c r="D49" s="53"/>
      <c r="E49" s="74"/>
      <c r="K49" s="1024">
        <v>33</v>
      </c>
      <c r="L49" s="1025" t="s">
        <v>209</v>
      </c>
      <c r="M49" s="1026"/>
      <c r="N49" s="1029"/>
    </row>
    <row r="50" spans="2:14" ht="57.75" x14ac:dyDescent="0.25">
      <c r="B50" s="53" t="s">
        <v>210</v>
      </c>
      <c r="C50" s="73" t="s">
        <v>211</v>
      </c>
      <c r="D50" s="53"/>
      <c r="E50" s="74"/>
      <c r="K50" s="1024" t="s">
        <v>210</v>
      </c>
      <c r="L50" s="1025" t="s">
        <v>211</v>
      </c>
      <c r="M50" s="1026"/>
      <c r="N50" s="1029"/>
    </row>
    <row r="51" spans="2:14" ht="15" customHeight="1" x14ac:dyDescent="0.25">
      <c r="B51" s="53" t="s">
        <v>212</v>
      </c>
      <c r="C51" s="73" t="s">
        <v>213</v>
      </c>
      <c r="D51" s="53"/>
      <c r="E51" s="74"/>
      <c r="K51" s="1024" t="s">
        <v>212</v>
      </c>
      <c r="L51" s="1025" t="s">
        <v>213</v>
      </c>
      <c r="M51" s="1026"/>
      <c r="N51" s="1029"/>
    </row>
    <row r="52" spans="2:14" ht="99" x14ac:dyDescent="0.25">
      <c r="B52" s="53">
        <v>34</v>
      </c>
      <c r="C52" s="73" t="s">
        <v>214</v>
      </c>
      <c r="D52" s="53"/>
      <c r="E52" s="74"/>
      <c r="K52" s="1024">
        <v>34</v>
      </c>
      <c r="L52" s="1025" t="s">
        <v>214</v>
      </c>
      <c r="M52" s="1026"/>
      <c r="N52" s="1029"/>
    </row>
    <row r="53" spans="2:14" ht="49.5" x14ac:dyDescent="0.25">
      <c r="B53" s="53">
        <v>35</v>
      </c>
      <c r="C53" s="73" t="s">
        <v>215</v>
      </c>
      <c r="D53" s="53"/>
      <c r="E53" s="74"/>
      <c r="K53" s="1024">
        <v>35</v>
      </c>
      <c r="L53" s="1025" t="s">
        <v>215</v>
      </c>
      <c r="M53" s="1026"/>
      <c r="N53" s="1029"/>
    </row>
    <row r="54" spans="2:14" ht="57.75" x14ac:dyDescent="0.25">
      <c r="B54" s="99">
        <v>36</v>
      </c>
      <c r="C54" s="320" t="s">
        <v>216</v>
      </c>
      <c r="D54" s="53"/>
      <c r="E54" s="74"/>
      <c r="K54" s="1032">
        <v>36</v>
      </c>
      <c r="L54" s="1033" t="s">
        <v>216</v>
      </c>
      <c r="M54" s="1034">
        <v>4927</v>
      </c>
      <c r="N54" s="1029"/>
    </row>
    <row r="55" spans="2:14" ht="41.25" x14ac:dyDescent="0.25">
      <c r="B55" s="530"/>
      <c r="C55" s="530" t="s">
        <v>217</v>
      </c>
      <c r="D55" s="644"/>
      <c r="E55" s="645"/>
      <c r="K55" s="1022"/>
      <c r="L55" s="1022" t="s">
        <v>217</v>
      </c>
      <c r="M55" s="1035"/>
      <c r="N55" s="1036"/>
    </row>
    <row r="56" spans="2:14" ht="66" x14ac:dyDescent="0.25">
      <c r="B56" s="53">
        <v>37</v>
      </c>
      <c r="C56" s="73" t="s">
        <v>218</v>
      </c>
      <c r="D56" s="501"/>
      <c r="E56" s="586"/>
      <c r="K56" s="1024">
        <v>37</v>
      </c>
      <c r="L56" s="1025" t="s">
        <v>218</v>
      </c>
      <c r="M56" s="1026">
        <v>-7</v>
      </c>
      <c r="N56" s="1037"/>
    </row>
    <row r="57" spans="2:14" ht="156.75" x14ac:dyDescent="0.25">
      <c r="B57" s="53">
        <v>38</v>
      </c>
      <c r="C57" s="73" t="s">
        <v>219</v>
      </c>
      <c r="D57" s="501"/>
      <c r="E57" s="558"/>
      <c r="K57" s="1024">
        <v>38</v>
      </c>
      <c r="L57" s="1025" t="s">
        <v>219</v>
      </c>
      <c r="M57" s="1026"/>
      <c r="N57" s="1029"/>
    </row>
    <row r="58" spans="2:14" ht="156.75" x14ac:dyDescent="0.25">
      <c r="B58" s="53">
        <v>39</v>
      </c>
      <c r="C58" s="73" t="s">
        <v>220</v>
      </c>
      <c r="D58" s="501"/>
      <c r="E58" s="558"/>
      <c r="K58" s="1024">
        <v>39</v>
      </c>
      <c r="L58" s="1025" t="s">
        <v>220</v>
      </c>
      <c r="M58" s="1026"/>
      <c r="N58" s="1029"/>
    </row>
    <row r="59" spans="2:14" ht="140.25" x14ac:dyDescent="0.25">
      <c r="B59" s="53">
        <v>40</v>
      </c>
      <c r="C59" s="73" t="s">
        <v>221</v>
      </c>
      <c r="D59" s="501"/>
      <c r="E59" s="558"/>
      <c r="K59" s="1024">
        <v>40</v>
      </c>
      <c r="L59" s="1025" t="s">
        <v>221</v>
      </c>
      <c r="M59" s="1026"/>
      <c r="N59" s="1029"/>
    </row>
    <row r="60" spans="2:14" ht="57.75" x14ac:dyDescent="0.25">
      <c r="B60" s="53">
        <v>42</v>
      </c>
      <c r="C60" s="73" t="s">
        <v>222</v>
      </c>
      <c r="D60" s="501"/>
      <c r="E60" s="558"/>
      <c r="H60" s="70"/>
      <c r="K60" s="1024">
        <v>42</v>
      </c>
      <c r="L60" s="1025" t="s">
        <v>222</v>
      </c>
      <c r="M60" s="1026"/>
      <c r="N60" s="1029"/>
    </row>
    <row r="61" spans="2:14" ht="15" customHeight="1" x14ac:dyDescent="0.25">
      <c r="B61" s="53" t="s">
        <v>223</v>
      </c>
      <c r="C61" s="73" t="s">
        <v>224</v>
      </c>
      <c r="D61" s="501"/>
      <c r="E61" s="558"/>
      <c r="H61" s="70"/>
      <c r="K61" s="1024" t="s">
        <v>223</v>
      </c>
      <c r="L61" s="1025" t="s">
        <v>224</v>
      </c>
      <c r="M61" s="1026"/>
      <c r="N61" s="1029"/>
    </row>
    <row r="62" spans="2:14" ht="57.75" x14ac:dyDescent="0.25">
      <c r="B62" s="99">
        <v>43</v>
      </c>
      <c r="C62" s="320" t="s">
        <v>225</v>
      </c>
      <c r="D62" s="501"/>
      <c r="E62" s="558"/>
      <c r="K62" s="1032">
        <v>43</v>
      </c>
      <c r="L62" s="1033" t="s">
        <v>225</v>
      </c>
      <c r="M62" s="1040">
        <v>-7</v>
      </c>
      <c r="N62" s="1029"/>
    </row>
    <row r="63" spans="2:14" ht="24.75" x14ac:dyDescent="0.25">
      <c r="B63" s="99">
        <v>44</v>
      </c>
      <c r="C63" s="320" t="s">
        <v>226</v>
      </c>
      <c r="D63" s="501"/>
      <c r="E63" s="586"/>
      <c r="K63" s="1032">
        <v>44</v>
      </c>
      <c r="L63" s="1033" t="s">
        <v>226</v>
      </c>
      <c r="M63" s="1034">
        <v>4920</v>
      </c>
      <c r="N63" s="1037"/>
    </row>
    <row r="64" spans="2:14" ht="24.75" x14ac:dyDescent="0.25">
      <c r="B64" s="99">
        <v>45</v>
      </c>
      <c r="C64" s="320" t="s">
        <v>227</v>
      </c>
      <c r="D64" s="501">
        <v>27297.112456000003</v>
      </c>
      <c r="E64" s="586"/>
      <c r="K64" s="1032">
        <v>45</v>
      </c>
      <c r="L64" s="1033" t="s">
        <v>227</v>
      </c>
      <c r="M64" s="1034">
        <v>43769</v>
      </c>
      <c r="N64" s="1037"/>
    </row>
    <row r="65" spans="2:14" ht="24.75" x14ac:dyDescent="0.25">
      <c r="B65" s="530"/>
      <c r="C65" s="530" t="s">
        <v>228</v>
      </c>
      <c r="D65" s="644"/>
      <c r="E65" s="645"/>
      <c r="K65" s="1022"/>
      <c r="L65" s="1022" t="s">
        <v>228</v>
      </c>
      <c r="M65" s="1035"/>
      <c r="N65" s="1036"/>
    </row>
    <row r="66" spans="2:14" ht="41.25" x14ac:dyDescent="0.25">
      <c r="B66" s="53">
        <v>46</v>
      </c>
      <c r="C66" s="73" t="s">
        <v>229</v>
      </c>
      <c r="D66" s="53"/>
      <c r="E66" s="74"/>
      <c r="K66" s="1024">
        <v>46</v>
      </c>
      <c r="L66" s="1025" t="s">
        <v>229</v>
      </c>
      <c r="M66" s="1031">
        <v>7697</v>
      </c>
      <c r="N66" s="1029" t="s">
        <v>230</v>
      </c>
    </row>
    <row r="67" spans="2:14" ht="115.5" x14ac:dyDescent="0.25">
      <c r="B67" s="53">
        <v>47</v>
      </c>
      <c r="C67" s="73" t="s">
        <v>231</v>
      </c>
      <c r="D67" s="53"/>
      <c r="E67" s="322"/>
      <c r="K67" s="1024">
        <v>47</v>
      </c>
      <c r="L67" s="1025" t="s">
        <v>231</v>
      </c>
      <c r="M67" s="1026"/>
      <c r="N67" s="1037"/>
    </row>
    <row r="68" spans="2:14" ht="66" x14ac:dyDescent="0.25">
      <c r="B68" s="53" t="s">
        <v>232</v>
      </c>
      <c r="C68" s="73" t="s">
        <v>233</v>
      </c>
      <c r="D68" s="53"/>
      <c r="E68" s="322"/>
      <c r="K68" s="1024" t="s">
        <v>232</v>
      </c>
      <c r="L68" s="1025" t="s">
        <v>233</v>
      </c>
      <c r="M68" s="1026"/>
      <c r="N68" s="1037"/>
    </row>
    <row r="69" spans="2:14" ht="66" x14ac:dyDescent="0.25">
      <c r="B69" s="53" t="s">
        <v>234</v>
      </c>
      <c r="C69" s="73" t="s">
        <v>235</v>
      </c>
      <c r="D69" s="53"/>
      <c r="E69" s="322"/>
      <c r="K69" s="1024" t="s">
        <v>234</v>
      </c>
      <c r="L69" s="1025" t="s">
        <v>235</v>
      </c>
      <c r="M69" s="1026"/>
      <c r="N69" s="1037"/>
    </row>
    <row r="70" spans="2:14" ht="15" customHeight="1" x14ac:dyDescent="0.25">
      <c r="B70" s="53">
        <v>48</v>
      </c>
      <c r="C70" s="73" t="s">
        <v>236</v>
      </c>
      <c r="D70" s="53"/>
      <c r="E70" s="74"/>
      <c r="K70" s="1024">
        <v>48</v>
      </c>
      <c r="L70" s="1025" t="s">
        <v>236</v>
      </c>
      <c r="M70" s="1026"/>
      <c r="N70" s="1029"/>
    </row>
    <row r="71" spans="2:14" ht="49.5" x14ac:dyDescent="0.25">
      <c r="B71" s="53">
        <v>49</v>
      </c>
      <c r="C71" s="73" t="s">
        <v>237</v>
      </c>
      <c r="D71" s="53"/>
      <c r="E71" s="74"/>
      <c r="K71" s="1024">
        <v>49</v>
      </c>
      <c r="L71" s="1025" t="s">
        <v>237</v>
      </c>
      <c r="M71" s="1026"/>
      <c r="N71" s="1029"/>
    </row>
    <row r="72" spans="2:14" ht="16.5" x14ac:dyDescent="0.25">
      <c r="B72" s="53">
        <v>50</v>
      </c>
      <c r="C72" s="73" t="s">
        <v>238</v>
      </c>
      <c r="D72" s="53"/>
      <c r="E72" s="74"/>
      <c r="K72" s="1024">
        <v>50</v>
      </c>
      <c r="L72" s="1025" t="s">
        <v>238</v>
      </c>
      <c r="M72" s="1026"/>
      <c r="N72" s="1029"/>
    </row>
    <row r="73" spans="2:14" ht="41.25" x14ac:dyDescent="0.25">
      <c r="B73" s="99">
        <v>51</v>
      </c>
      <c r="C73" s="320" t="s">
        <v>239</v>
      </c>
      <c r="D73" s="53"/>
      <c r="E73" s="74"/>
      <c r="K73" s="1032">
        <v>51</v>
      </c>
      <c r="L73" s="1033" t="s">
        <v>239</v>
      </c>
      <c r="M73" s="1034">
        <v>7697</v>
      </c>
      <c r="N73" s="1029"/>
    </row>
    <row r="74" spans="2:14" ht="41.25" x14ac:dyDescent="0.25">
      <c r="B74" s="530"/>
      <c r="C74" s="530" t="s">
        <v>240</v>
      </c>
      <c r="D74" s="644"/>
      <c r="E74" s="645"/>
      <c r="K74" s="1022"/>
      <c r="L74" s="1022" t="s">
        <v>240</v>
      </c>
      <c r="M74" s="1035"/>
      <c r="N74" s="1036"/>
    </row>
    <row r="75" spans="2:14" ht="74.25" x14ac:dyDescent="0.25">
      <c r="B75" s="53">
        <v>52</v>
      </c>
      <c r="C75" s="73" t="s">
        <v>241</v>
      </c>
      <c r="D75" s="53"/>
      <c r="E75" s="74"/>
      <c r="K75" s="1024">
        <v>52</v>
      </c>
      <c r="L75" s="1025" t="s">
        <v>241</v>
      </c>
      <c r="M75" s="1026">
        <v>-10</v>
      </c>
      <c r="N75" s="1029"/>
    </row>
    <row r="76" spans="2:14" ht="173.25" x14ac:dyDescent="0.25">
      <c r="B76" s="53">
        <v>53</v>
      </c>
      <c r="C76" s="73" t="s">
        <v>242</v>
      </c>
      <c r="D76" s="53"/>
      <c r="E76" s="74"/>
      <c r="K76" s="1024">
        <v>53</v>
      </c>
      <c r="L76" s="1025" t="s">
        <v>242</v>
      </c>
      <c r="M76" s="1026"/>
      <c r="N76" s="1029"/>
    </row>
    <row r="77" spans="2:14" ht="173.25" x14ac:dyDescent="0.25">
      <c r="B77" s="53">
        <v>54</v>
      </c>
      <c r="C77" s="73" t="s">
        <v>243</v>
      </c>
      <c r="D77" s="53"/>
      <c r="E77" s="74"/>
      <c r="K77" s="1024">
        <v>54</v>
      </c>
      <c r="L77" s="1025" t="s">
        <v>243</v>
      </c>
      <c r="M77" s="1026"/>
      <c r="N77" s="1029"/>
    </row>
    <row r="78" spans="2:14" ht="156.75" x14ac:dyDescent="0.25">
      <c r="B78" s="53">
        <v>55</v>
      </c>
      <c r="C78" s="73" t="s">
        <v>244</v>
      </c>
      <c r="D78" s="53"/>
      <c r="E78" s="74"/>
      <c r="K78" s="1024">
        <v>55</v>
      </c>
      <c r="L78" s="1025" t="s">
        <v>244</v>
      </c>
      <c r="M78" s="1026">
        <v>-61</v>
      </c>
      <c r="N78" s="1029"/>
    </row>
    <row r="79" spans="2:14" ht="90.75" x14ac:dyDescent="0.25">
      <c r="B79" s="53" t="s">
        <v>245</v>
      </c>
      <c r="C79" s="97" t="s">
        <v>246</v>
      </c>
      <c r="D79" s="53"/>
      <c r="E79" s="74"/>
      <c r="K79" s="1024" t="s">
        <v>1360</v>
      </c>
      <c r="L79" s="1038" t="s">
        <v>246</v>
      </c>
      <c r="M79" s="1026"/>
      <c r="N79" s="1029"/>
    </row>
    <row r="80" spans="2:14" ht="33" x14ac:dyDescent="0.25">
      <c r="B80" s="53" t="s">
        <v>247</v>
      </c>
      <c r="C80" s="97" t="s">
        <v>248</v>
      </c>
      <c r="D80" s="53"/>
      <c r="E80" s="74"/>
      <c r="K80" s="1024" t="s">
        <v>247</v>
      </c>
      <c r="L80" s="1038" t="s">
        <v>248</v>
      </c>
      <c r="M80" s="1026"/>
      <c r="N80" s="1029"/>
    </row>
    <row r="81" spans="2:14" ht="15" customHeight="1" x14ac:dyDescent="0.25">
      <c r="B81" s="99">
        <v>57</v>
      </c>
      <c r="C81" s="100" t="s">
        <v>249</v>
      </c>
      <c r="D81" s="53"/>
      <c r="E81" s="324"/>
      <c r="K81" s="1032">
        <v>57</v>
      </c>
      <c r="L81" s="1041" t="s">
        <v>249</v>
      </c>
      <c r="M81" s="1040">
        <v>-71</v>
      </c>
      <c r="N81" s="1024"/>
    </row>
    <row r="82" spans="2:14" ht="16.5" x14ac:dyDescent="0.25">
      <c r="B82" s="99">
        <v>58</v>
      </c>
      <c r="C82" s="100" t="s">
        <v>250</v>
      </c>
      <c r="D82" s="53"/>
      <c r="E82" s="74"/>
      <c r="K82" s="1032">
        <v>58</v>
      </c>
      <c r="L82" s="1041" t="s">
        <v>250</v>
      </c>
      <c r="M82" s="1034">
        <v>7625</v>
      </c>
      <c r="N82" s="1029"/>
    </row>
    <row r="83" spans="2:14" ht="24.75" x14ac:dyDescent="0.25">
      <c r="B83" s="99">
        <v>59</v>
      </c>
      <c r="C83" s="100" t="s">
        <v>251</v>
      </c>
      <c r="D83" s="501">
        <v>27297.112456000003</v>
      </c>
      <c r="E83" s="74"/>
      <c r="K83" s="1032">
        <v>59</v>
      </c>
      <c r="L83" s="1041" t="s">
        <v>251</v>
      </c>
      <c r="M83" s="1034">
        <v>51394</v>
      </c>
      <c r="N83" s="1029"/>
    </row>
    <row r="84" spans="2:14" ht="24.75" x14ac:dyDescent="0.25">
      <c r="B84" s="99">
        <v>60</v>
      </c>
      <c r="C84" s="100" t="s">
        <v>65</v>
      </c>
      <c r="D84" s="501">
        <v>104972.226633</v>
      </c>
      <c r="E84" s="74"/>
      <c r="K84" s="1032">
        <v>60</v>
      </c>
      <c r="L84" s="1041" t="s">
        <v>65</v>
      </c>
      <c r="M84" s="1034">
        <v>238883</v>
      </c>
      <c r="N84" s="1029"/>
    </row>
    <row r="85" spans="2:14" ht="41.25" x14ac:dyDescent="0.25">
      <c r="B85" s="530"/>
      <c r="C85" s="530" t="s">
        <v>252</v>
      </c>
      <c r="D85" s="644"/>
      <c r="E85" s="645"/>
      <c r="K85" s="1022"/>
      <c r="L85" s="1022" t="s">
        <v>252</v>
      </c>
      <c r="M85" s="1035"/>
      <c r="N85" s="1036"/>
    </row>
    <row r="86" spans="2:14" ht="16.5" x14ac:dyDescent="0.25">
      <c r="B86" s="53">
        <v>61</v>
      </c>
      <c r="C86" s="73" t="s">
        <v>253</v>
      </c>
      <c r="D86" s="441">
        <v>0.26004128264741067</v>
      </c>
      <c r="E86" s="74"/>
      <c r="K86" s="1024">
        <v>61</v>
      </c>
      <c r="L86" s="1025" t="s">
        <v>253</v>
      </c>
      <c r="M86" s="1042">
        <v>0.16300000000000001</v>
      </c>
      <c r="N86" s="1029"/>
    </row>
    <row r="87" spans="2:14" x14ac:dyDescent="0.25">
      <c r="B87" s="53">
        <v>62</v>
      </c>
      <c r="C87" s="73" t="s">
        <v>254</v>
      </c>
      <c r="D87" s="441">
        <v>0.26004128264741067</v>
      </c>
      <c r="E87" s="74"/>
      <c r="K87" s="1024">
        <v>62</v>
      </c>
      <c r="L87" s="1025" t="s">
        <v>254</v>
      </c>
      <c r="M87" s="1042">
        <v>0.183</v>
      </c>
      <c r="N87" s="1029"/>
    </row>
    <row r="88" spans="2:14" x14ac:dyDescent="0.25">
      <c r="B88" s="53">
        <v>63</v>
      </c>
      <c r="C88" s="73" t="s">
        <v>255</v>
      </c>
      <c r="D88" s="441">
        <v>0.26004128264741067</v>
      </c>
      <c r="E88" s="74"/>
      <c r="G88" s="72"/>
      <c r="K88" s="1024">
        <v>63</v>
      </c>
      <c r="L88" s="1025" t="s">
        <v>255</v>
      </c>
      <c r="M88" s="1042">
        <v>0.215</v>
      </c>
      <c r="N88" s="1029"/>
    </row>
    <row r="89" spans="2:14" ht="24.75" x14ac:dyDescent="0.25">
      <c r="B89" s="53">
        <v>64</v>
      </c>
      <c r="C89" s="73" t="s">
        <v>256</v>
      </c>
      <c r="D89" s="441">
        <v>0.14071463392565547</v>
      </c>
      <c r="E89" s="74"/>
      <c r="K89" s="1024">
        <v>64</v>
      </c>
      <c r="L89" s="1025" t="s">
        <v>256</v>
      </c>
      <c r="M89" s="1042">
        <v>0.18</v>
      </c>
      <c r="N89" s="1029"/>
    </row>
    <row r="90" spans="2:14" ht="41.25" x14ac:dyDescent="0.25">
      <c r="B90" s="53">
        <v>65</v>
      </c>
      <c r="C90" s="73" t="s">
        <v>257</v>
      </c>
      <c r="D90" s="441">
        <v>2.4999999999999994E-2</v>
      </c>
      <c r="E90" s="74"/>
      <c r="K90" s="1024">
        <v>65</v>
      </c>
      <c r="L90" s="1025" t="s">
        <v>257</v>
      </c>
      <c r="M90" s="1042">
        <v>2.5000000000000001E-2</v>
      </c>
      <c r="N90" s="1029"/>
    </row>
    <row r="91" spans="2:14" ht="33" x14ac:dyDescent="0.25">
      <c r="B91" s="53">
        <v>66</v>
      </c>
      <c r="C91" s="73" t="s">
        <v>258</v>
      </c>
      <c r="D91" s="441">
        <v>2.5000000000000001E-2</v>
      </c>
      <c r="E91" s="74"/>
      <c r="K91" s="1024">
        <v>66</v>
      </c>
      <c r="L91" s="1025" t="s">
        <v>258</v>
      </c>
      <c r="M91" s="1042">
        <v>0.02</v>
      </c>
      <c r="N91" s="1029"/>
    </row>
    <row r="92" spans="2:14" ht="15" customHeight="1" x14ac:dyDescent="0.25">
      <c r="B92" s="53">
        <v>67</v>
      </c>
      <c r="C92" s="73" t="s">
        <v>259</v>
      </c>
      <c r="D92" s="441">
        <v>2.0429733111463635E-2</v>
      </c>
      <c r="E92" s="74"/>
      <c r="K92" s="1024">
        <v>67</v>
      </c>
      <c r="L92" s="1025" t="s">
        <v>259</v>
      </c>
      <c r="M92" s="1042">
        <v>0</v>
      </c>
      <c r="N92" s="1029"/>
    </row>
    <row r="93" spans="2:14" ht="90.75" x14ac:dyDescent="0.25">
      <c r="B93" s="53" t="s">
        <v>260</v>
      </c>
      <c r="C93" s="58" t="s">
        <v>261</v>
      </c>
      <c r="D93" s="441"/>
      <c r="E93" s="74"/>
      <c r="K93" s="1024" t="s">
        <v>260</v>
      </c>
      <c r="L93" s="1043" t="s">
        <v>261</v>
      </c>
      <c r="M93" s="1042">
        <v>1.4999999999999999E-2</v>
      </c>
      <c r="N93" s="1029"/>
    </row>
    <row r="94" spans="2:14" ht="74.25" x14ac:dyDescent="0.25">
      <c r="B94" s="56" t="s">
        <v>262</v>
      </c>
      <c r="C94" s="57" t="s">
        <v>263</v>
      </c>
      <c r="D94" s="588">
        <v>1.8308845231243601E-2</v>
      </c>
      <c r="E94" s="74"/>
      <c r="K94" s="1024" t="s">
        <v>262</v>
      </c>
      <c r="L94" s="1043" t="s">
        <v>263</v>
      </c>
      <c r="M94" s="1042">
        <v>1.7000000000000001E-2</v>
      </c>
      <c r="N94" s="1029"/>
    </row>
    <row r="95" spans="2:14" ht="15" customHeight="1" x14ac:dyDescent="0.25">
      <c r="B95" s="53">
        <v>68</v>
      </c>
      <c r="C95" s="307" t="s">
        <v>264</v>
      </c>
      <c r="D95" s="441">
        <v>0.20474256219448159</v>
      </c>
      <c r="E95" s="74"/>
      <c r="K95" s="1024">
        <v>68</v>
      </c>
      <c r="L95" s="1044" t="s">
        <v>264</v>
      </c>
      <c r="M95" s="1045">
        <v>0</v>
      </c>
      <c r="N95" s="1029"/>
    </row>
    <row r="96" spans="2:14" ht="15" customHeight="1" x14ac:dyDescent="0.25">
      <c r="B96" s="530"/>
      <c r="C96" s="530" t="s">
        <v>265</v>
      </c>
      <c r="D96" s="644"/>
      <c r="E96" s="645"/>
      <c r="K96" s="1022"/>
      <c r="L96" s="1022" t="s">
        <v>265</v>
      </c>
      <c r="M96" s="1035"/>
      <c r="N96" s="1036"/>
    </row>
    <row r="97" spans="2:14" ht="15" customHeight="1" x14ac:dyDescent="0.25">
      <c r="B97" s="53">
        <v>72</v>
      </c>
      <c r="C97" s="73" t="s">
        <v>266</v>
      </c>
      <c r="D97" s="439">
        <v>0.12</v>
      </c>
      <c r="E97" s="97"/>
      <c r="K97" s="1024">
        <v>72</v>
      </c>
      <c r="L97" s="1025" t="s">
        <v>266</v>
      </c>
      <c r="M97" s="1031">
        <v>1435</v>
      </c>
      <c r="N97" s="1024"/>
    </row>
    <row r="98" spans="2:14" ht="148.5" x14ac:dyDescent="0.25">
      <c r="B98" s="53">
        <v>73</v>
      </c>
      <c r="C98" s="73" t="s">
        <v>267</v>
      </c>
      <c r="D98" s="53"/>
      <c r="E98" s="74"/>
      <c r="K98" s="1024">
        <v>73</v>
      </c>
      <c r="L98" s="1025" t="s">
        <v>267</v>
      </c>
      <c r="M98" s="1026">
        <v>621</v>
      </c>
      <c r="N98" s="1029"/>
    </row>
    <row r="99" spans="2:14" ht="99" x14ac:dyDescent="0.25">
      <c r="B99" s="53">
        <v>75</v>
      </c>
      <c r="C99" s="73" t="s">
        <v>268</v>
      </c>
      <c r="D99" s="501">
        <v>46.389076000000003</v>
      </c>
      <c r="E99" s="74" t="s">
        <v>288</v>
      </c>
      <c r="K99" s="1024">
        <v>75</v>
      </c>
      <c r="L99" s="1025" t="s">
        <v>268</v>
      </c>
      <c r="M99" s="1026">
        <v>117</v>
      </c>
      <c r="N99" s="1029"/>
    </row>
    <row r="100" spans="2:14" ht="15" customHeight="1" x14ac:dyDescent="0.25">
      <c r="B100" s="530"/>
      <c r="C100" s="530" t="s">
        <v>269</v>
      </c>
      <c r="D100" s="644"/>
      <c r="E100" s="645"/>
      <c r="K100" s="1022"/>
      <c r="L100" s="1022" t="s">
        <v>269</v>
      </c>
      <c r="M100" s="1035"/>
      <c r="N100" s="1036"/>
    </row>
    <row r="101" spans="2:14" ht="90.75" x14ac:dyDescent="0.25">
      <c r="B101" s="53">
        <v>76</v>
      </c>
      <c r="C101" s="73" t="s">
        <v>270</v>
      </c>
      <c r="D101" s="53"/>
      <c r="E101" s="74"/>
      <c r="K101" s="1024">
        <v>76</v>
      </c>
      <c r="L101" s="1025" t="s">
        <v>270</v>
      </c>
      <c r="M101" s="1026"/>
      <c r="N101" s="1029"/>
    </row>
    <row r="102" spans="2:14" ht="57.75" x14ac:dyDescent="0.25">
      <c r="B102" s="53">
        <v>77</v>
      </c>
      <c r="C102" s="73" t="s">
        <v>271</v>
      </c>
      <c r="D102" s="53"/>
      <c r="E102" s="74"/>
      <c r="K102" s="1024">
        <v>77</v>
      </c>
      <c r="L102" s="1025" t="s">
        <v>271</v>
      </c>
      <c r="M102" s="1026">
        <v>373</v>
      </c>
      <c r="N102" s="1029"/>
    </row>
    <row r="103" spans="2:14" x14ac:dyDescent="0.25">
      <c r="B103" s="1067">
        <v>78</v>
      </c>
      <c r="C103" s="1068" t="s">
        <v>272</v>
      </c>
      <c r="D103" s="97"/>
      <c r="E103" s="74"/>
      <c r="K103" s="1252">
        <v>78</v>
      </c>
      <c r="L103" s="1253" t="s">
        <v>272</v>
      </c>
      <c r="M103" s="1026"/>
      <c r="N103" s="1029"/>
    </row>
    <row r="104" spans="2:14" ht="15" customHeight="1" x14ac:dyDescent="0.25">
      <c r="B104" s="1067"/>
      <c r="C104" s="1068"/>
      <c r="D104" s="97"/>
      <c r="E104" s="74"/>
      <c r="K104" s="1252"/>
      <c r="L104" s="1253"/>
      <c r="M104" s="1026"/>
      <c r="N104" s="1029"/>
    </row>
    <row r="105" spans="2:14" x14ac:dyDescent="0.25">
      <c r="B105" s="1067"/>
      <c r="C105" s="1068"/>
      <c r="D105" s="97"/>
      <c r="E105" s="74"/>
      <c r="K105" s="1252"/>
      <c r="L105" s="1253"/>
      <c r="M105" s="1026"/>
      <c r="N105" s="1029"/>
    </row>
    <row r="106" spans="2:14" x14ac:dyDescent="0.25">
      <c r="B106" s="1067"/>
      <c r="C106" s="1068"/>
      <c r="D106" s="97"/>
      <c r="E106" s="74"/>
      <c r="K106" s="1252"/>
      <c r="L106" s="1253"/>
      <c r="M106" s="1026"/>
      <c r="N106" s="1029"/>
    </row>
    <row r="107" spans="2:14" ht="66" x14ac:dyDescent="0.25">
      <c r="B107" s="53">
        <v>79</v>
      </c>
      <c r="C107" s="73" t="s">
        <v>273</v>
      </c>
      <c r="D107" s="53"/>
      <c r="E107" s="74"/>
      <c r="K107" s="1024">
        <v>79</v>
      </c>
      <c r="L107" s="1025" t="s">
        <v>273</v>
      </c>
      <c r="M107" s="1026">
        <v>947</v>
      </c>
      <c r="N107" s="1029"/>
    </row>
    <row r="108" spans="2:14" ht="90.75" x14ac:dyDescent="0.25">
      <c r="B108" s="531"/>
      <c r="C108" s="531" t="s">
        <v>274</v>
      </c>
      <c r="D108" s="646"/>
      <c r="E108" s="647"/>
      <c r="K108" s="1046"/>
      <c r="L108" s="1046" t="s">
        <v>274</v>
      </c>
      <c r="M108" s="1047"/>
      <c r="N108" s="1048"/>
    </row>
    <row r="109" spans="2:14" ht="49.5" x14ac:dyDescent="0.25">
      <c r="B109" s="53">
        <v>80</v>
      </c>
      <c r="C109" s="73" t="s">
        <v>275</v>
      </c>
      <c r="D109" s="53"/>
      <c r="E109" s="74"/>
      <c r="K109" s="1024">
        <v>80</v>
      </c>
      <c r="L109" s="1025" t="s">
        <v>275</v>
      </c>
      <c r="M109" s="1026"/>
      <c r="N109" s="1029"/>
    </row>
    <row r="110" spans="2:14" ht="57.75" x14ac:dyDescent="0.25">
      <c r="B110" s="53">
        <v>81</v>
      </c>
      <c r="C110" s="73" t="s">
        <v>276</v>
      </c>
      <c r="D110" s="53"/>
      <c r="E110" s="75"/>
      <c r="K110" s="1024">
        <v>81</v>
      </c>
      <c r="L110" s="1025" t="s">
        <v>276</v>
      </c>
      <c r="M110" s="1026"/>
      <c r="N110" s="1027"/>
    </row>
    <row r="111" spans="2:14" ht="41.25" x14ac:dyDescent="0.25">
      <c r="B111" s="53">
        <v>82</v>
      </c>
      <c r="C111" s="73" t="s">
        <v>277</v>
      </c>
      <c r="D111" s="53"/>
      <c r="E111" s="74"/>
      <c r="K111" s="1024">
        <v>82</v>
      </c>
      <c r="L111" s="1025" t="s">
        <v>277</v>
      </c>
      <c r="M111" s="1026"/>
      <c r="N111" s="1029"/>
    </row>
    <row r="112" spans="2:14" ht="57.75" x14ac:dyDescent="0.25">
      <c r="B112" s="53">
        <v>83</v>
      </c>
      <c r="C112" s="73" t="s">
        <v>278</v>
      </c>
      <c r="D112" s="53"/>
      <c r="E112" s="74"/>
      <c r="K112" s="1024">
        <v>83</v>
      </c>
      <c r="L112" s="1025" t="s">
        <v>278</v>
      </c>
      <c r="M112" s="1026"/>
      <c r="N112" s="1029"/>
    </row>
    <row r="113" spans="2:14" ht="41.25" x14ac:dyDescent="0.25">
      <c r="B113" s="53">
        <v>84</v>
      </c>
      <c r="C113" s="73" t="s">
        <v>279</v>
      </c>
      <c r="D113" s="53"/>
      <c r="E113" s="74"/>
      <c r="K113" s="1024">
        <v>84</v>
      </c>
      <c r="L113" s="1025" t="s">
        <v>279</v>
      </c>
      <c r="M113" s="1026"/>
      <c r="N113" s="1029"/>
    </row>
    <row r="114" spans="2:14" ht="58.5" thickBot="1" x14ac:dyDescent="0.3">
      <c r="B114" s="53">
        <v>85</v>
      </c>
      <c r="C114" s="73" t="s">
        <v>280</v>
      </c>
      <c r="D114" s="53"/>
      <c r="E114" s="74"/>
      <c r="K114" s="1049">
        <v>85</v>
      </c>
      <c r="L114" s="1050" t="s">
        <v>280</v>
      </c>
      <c r="M114" s="1051"/>
      <c r="N114" s="1052"/>
    </row>
  </sheetData>
  <mergeCells count="6">
    <mergeCell ref="K103:K106"/>
    <mergeCell ref="L103:L106"/>
    <mergeCell ref="B2:E2"/>
    <mergeCell ref="B4:C5"/>
    <mergeCell ref="B103:B106"/>
    <mergeCell ref="C103:C106"/>
  </mergeCells>
  <pageMargins left="0.7" right="0.7" top="0.75" bottom="0.75" header="0.3" footer="0.3"/>
  <pageSetup paperSize="9" orientation="portrait"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12E58-2634-44F2-9EB6-C1716C249738}">
  <sheetPr codeName="Ark5">
    <tabColor rgb="FF00A976"/>
    <pageSetUpPr fitToPage="1"/>
  </sheetPr>
  <dimension ref="B1:T20"/>
  <sheetViews>
    <sheetView zoomScaleNormal="100" workbookViewId="0">
      <selection activeCell="F18" sqref="B4:F18"/>
    </sheetView>
  </sheetViews>
  <sheetFormatPr defaultColWidth="7.875" defaultRowHeight="15" x14ac:dyDescent="0.25"/>
  <cols>
    <col min="1" max="1" width="3.125" style="76" customWidth="1"/>
    <col min="2" max="2" width="7.875" style="76"/>
    <col min="3" max="3" width="27.25" style="76" customWidth="1"/>
    <col min="4" max="4" width="16.625" style="76" customWidth="1"/>
    <col min="5" max="5" width="14.25" style="76" customWidth="1"/>
    <col min="6" max="6" width="6.75" style="76" bestFit="1" customWidth="1"/>
    <col min="7" max="16384" width="7.875" style="76"/>
  </cols>
  <sheetData>
    <row r="1" spans="2:20" ht="9.9499999999999993" customHeight="1" x14ac:dyDescent="0.25">
      <c r="C1" s="77"/>
    </row>
    <row r="2" spans="2:20" ht="20.25" x14ac:dyDescent="0.25">
      <c r="B2" s="1073" t="s">
        <v>8</v>
      </c>
      <c r="C2" s="1073"/>
      <c r="D2" s="1073"/>
      <c r="E2" s="1073"/>
      <c r="F2" s="1074"/>
    </row>
    <row r="3" spans="2:20" ht="15" customHeight="1" x14ac:dyDescent="0.25">
      <c r="B3" s="78"/>
      <c r="C3" s="78"/>
      <c r="D3" s="78"/>
      <c r="E3" s="78"/>
      <c r="F3" s="78"/>
      <c r="G3" s="78"/>
      <c r="H3" s="78"/>
      <c r="I3" s="78"/>
      <c r="J3" s="78"/>
      <c r="K3" s="78"/>
      <c r="L3" s="78"/>
      <c r="M3" s="78"/>
      <c r="N3" s="78"/>
      <c r="O3" s="78"/>
      <c r="P3" s="78"/>
      <c r="Q3" s="78"/>
      <c r="R3" s="78"/>
      <c r="S3" s="78"/>
      <c r="T3" s="78"/>
    </row>
    <row r="4" spans="2:20" x14ac:dyDescent="0.25">
      <c r="B4" s="1075" t="s">
        <v>281</v>
      </c>
      <c r="C4" s="1076"/>
      <c r="D4" s="960" t="s">
        <v>55</v>
      </c>
      <c r="E4" s="960" t="s">
        <v>56</v>
      </c>
      <c r="F4" s="961" t="s">
        <v>57</v>
      </c>
    </row>
    <row r="5" spans="2:20" ht="24.75" x14ac:dyDescent="0.25">
      <c r="B5" s="1077"/>
      <c r="C5" s="1078"/>
      <c r="D5" s="962" t="s">
        <v>282</v>
      </c>
      <c r="E5" s="962" t="s">
        <v>283</v>
      </c>
      <c r="F5" s="963" t="s">
        <v>284</v>
      </c>
    </row>
    <row r="6" spans="2:20" ht="16.5" x14ac:dyDescent="0.25">
      <c r="B6" s="964"/>
      <c r="C6" s="965" t="s">
        <v>1358</v>
      </c>
      <c r="D6" s="965"/>
      <c r="E6" s="965"/>
      <c r="F6" s="966"/>
    </row>
    <row r="7" spans="2:20" x14ac:dyDescent="0.25">
      <c r="B7" s="967">
        <v>8</v>
      </c>
      <c r="C7" s="968" t="s">
        <v>286</v>
      </c>
      <c r="D7" s="969">
        <v>3295</v>
      </c>
      <c r="E7" s="969">
        <v>3295</v>
      </c>
      <c r="F7" s="970" t="s">
        <v>59</v>
      </c>
    </row>
    <row r="8" spans="2:20" x14ac:dyDescent="0.25">
      <c r="B8" s="967">
        <v>10</v>
      </c>
      <c r="C8" s="968" t="s">
        <v>287</v>
      </c>
      <c r="D8" s="969">
        <v>117</v>
      </c>
      <c r="E8" s="969">
        <v>117</v>
      </c>
      <c r="F8" s="970" t="s">
        <v>288</v>
      </c>
    </row>
    <row r="9" spans="2:20" x14ac:dyDescent="0.25">
      <c r="B9" s="971">
        <v>14</v>
      </c>
      <c r="C9" s="972" t="s">
        <v>289</v>
      </c>
      <c r="D9" s="973">
        <v>766804</v>
      </c>
      <c r="E9" s="973"/>
      <c r="F9" s="974"/>
    </row>
    <row r="10" spans="2:20" ht="16.5" x14ac:dyDescent="0.25">
      <c r="B10" s="964"/>
      <c r="C10" s="965" t="s">
        <v>1359</v>
      </c>
      <c r="D10" s="965"/>
      <c r="E10" s="965"/>
      <c r="F10" s="966"/>
    </row>
    <row r="11" spans="2:20" x14ac:dyDescent="0.25">
      <c r="B11" s="967">
        <v>8</v>
      </c>
      <c r="C11" s="968" t="s">
        <v>291</v>
      </c>
      <c r="D11" s="969">
        <v>7685</v>
      </c>
      <c r="E11" s="969">
        <v>7697</v>
      </c>
      <c r="F11" s="970" t="s">
        <v>230</v>
      </c>
    </row>
    <row r="12" spans="2:20" x14ac:dyDescent="0.25">
      <c r="B12" s="971">
        <v>9</v>
      </c>
      <c r="C12" s="972" t="s">
        <v>292</v>
      </c>
      <c r="D12" s="973">
        <v>715902</v>
      </c>
      <c r="E12" s="975"/>
      <c r="F12" s="974"/>
    </row>
    <row r="13" spans="2:20" ht="15" customHeight="1" x14ac:dyDescent="0.25">
      <c r="B13" s="964"/>
      <c r="C13" s="965" t="s">
        <v>293</v>
      </c>
      <c r="D13" s="965"/>
      <c r="E13" s="965"/>
      <c r="F13" s="966"/>
    </row>
    <row r="14" spans="2:20" x14ac:dyDescent="0.25">
      <c r="B14" s="967">
        <v>1</v>
      </c>
      <c r="C14" s="968" t="s">
        <v>294</v>
      </c>
      <c r="D14" s="969">
        <v>615</v>
      </c>
      <c r="E14" s="969">
        <v>615</v>
      </c>
      <c r="F14" s="976" t="s">
        <v>55</v>
      </c>
    </row>
    <row r="15" spans="2:20" x14ac:dyDescent="0.25">
      <c r="B15" s="967">
        <v>2</v>
      </c>
      <c r="C15" s="968" t="s">
        <v>295</v>
      </c>
      <c r="D15" s="969">
        <v>183</v>
      </c>
      <c r="E15" s="969">
        <v>183</v>
      </c>
      <c r="F15" s="976" t="s">
        <v>56</v>
      </c>
    </row>
    <row r="16" spans="2:20" x14ac:dyDescent="0.25">
      <c r="B16" s="967">
        <v>3</v>
      </c>
      <c r="C16" s="968" t="s">
        <v>296</v>
      </c>
      <c r="D16" s="969">
        <v>45176</v>
      </c>
      <c r="E16" s="969">
        <v>43468</v>
      </c>
      <c r="F16" s="976" t="s">
        <v>297</v>
      </c>
    </row>
    <row r="17" spans="2:6" x14ac:dyDescent="0.25">
      <c r="B17" s="967">
        <v>4</v>
      </c>
      <c r="C17" s="968" t="s">
        <v>298</v>
      </c>
      <c r="D17" s="969">
        <v>4927</v>
      </c>
      <c r="E17" s="969">
        <v>4927</v>
      </c>
      <c r="F17" s="976" t="s">
        <v>206</v>
      </c>
    </row>
    <row r="18" spans="2:6" x14ac:dyDescent="0.25">
      <c r="B18" s="977">
        <v>5</v>
      </c>
      <c r="C18" s="978" t="s">
        <v>299</v>
      </c>
      <c r="D18" s="979">
        <v>50901</v>
      </c>
      <c r="E18" s="979"/>
      <c r="F18" s="980"/>
    </row>
    <row r="20" spans="2:6" x14ac:dyDescent="0.25">
      <c r="D20" s="84"/>
    </row>
  </sheetData>
  <mergeCells count="2">
    <mergeCell ref="B2:F2"/>
    <mergeCell ref="B4:C5"/>
  </mergeCells>
  <pageMargins left="0.7" right="0.7" top="0.75" bottom="0.75" header="0.3" footer="0.3"/>
  <pageSetup paperSize="9" scale="62" orientation="landscape" r:id="rId1"/>
  <headerFooter>
    <oddHeader>&amp;CEN
Annex VII</oddHeader>
    <oddFooter>&amp;C&amp;P</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A8EB5-C989-4893-9992-DBEA7D22BCA6}">
  <sheetPr codeName="Ark73">
    <tabColor rgb="FF00A976"/>
    <pageSetUpPr fitToPage="1"/>
  </sheetPr>
  <dimension ref="B1:T16"/>
  <sheetViews>
    <sheetView zoomScale="85" zoomScaleNormal="85" workbookViewId="0">
      <selection activeCell="B6" sqref="B6:F14"/>
    </sheetView>
  </sheetViews>
  <sheetFormatPr defaultColWidth="7.875" defaultRowHeight="15" x14ac:dyDescent="0.25"/>
  <cols>
    <col min="1" max="1" width="3.125" style="76" customWidth="1"/>
    <col min="2" max="2" width="7.875" style="76"/>
    <col min="3" max="3" width="46.375" style="76" customWidth="1"/>
    <col min="4" max="4" width="34.75" style="76" customWidth="1"/>
    <col min="5" max="5" width="32.5" style="76" customWidth="1"/>
    <col min="6" max="6" width="11.375" style="76" customWidth="1"/>
    <col min="7" max="16384" width="7.875" style="76"/>
  </cols>
  <sheetData>
    <row r="1" spans="2:20" ht="9.9499999999999993" customHeight="1" x14ac:dyDescent="0.25">
      <c r="C1" s="77"/>
    </row>
    <row r="2" spans="2:20" ht="20.25" x14ac:dyDescent="0.25">
      <c r="B2" s="1073" t="s">
        <v>8</v>
      </c>
      <c r="C2" s="1073"/>
      <c r="D2" s="1073"/>
      <c r="E2" s="1073"/>
      <c r="F2" s="1074"/>
    </row>
    <row r="3" spans="2:20" ht="15" customHeight="1" x14ac:dyDescent="0.25">
      <c r="B3" s="78"/>
      <c r="C3" s="78"/>
      <c r="D3" s="78"/>
      <c r="E3" s="78"/>
      <c r="F3" s="78"/>
      <c r="G3" s="78"/>
      <c r="H3" s="78"/>
      <c r="I3" s="78"/>
      <c r="J3" s="78"/>
      <c r="K3" s="78"/>
      <c r="L3" s="78"/>
      <c r="M3" s="78"/>
      <c r="N3" s="78"/>
      <c r="O3" s="78"/>
      <c r="P3" s="78"/>
      <c r="Q3" s="78"/>
      <c r="R3" s="78"/>
      <c r="S3" s="78"/>
      <c r="T3" s="78"/>
    </row>
    <row r="4" spans="2:20" x14ac:dyDescent="0.25">
      <c r="B4" s="1254" t="s">
        <v>1058</v>
      </c>
      <c r="C4" s="1070"/>
      <c r="D4" s="48" t="s">
        <v>55</v>
      </c>
      <c r="E4" s="48" t="s">
        <v>56</v>
      </c>
      <c r="F4" s="48" t="s">
        <v>57</v>
      </c>
    </row>
    <row r="5" spans="2:20" ht="30" x14ac:dyDescent="0.25">
      <c r="B5" s="1254"/>
      <c r="C5" s="1070"/>
      <c r="D5" s="64" t="s">
        <v>282</v>
      </c>
      <c r="E5" s="64" t="s">
        <v>283</v>
      </c>
      <c r="F5" s="64" t="s">
        <v>284</v>
      </c>
    </row>
    <row r="6" spans="2:20" ht="15" customHeight="1" x14ac:dyDescent="0.25">
      <c r="B6" s="530"/>
      <c r="C6" s="530" t="s">
        <v>285</v>
      </c>
      <c r="D6" s="644"/>
      <c r="E6" s="645"/>
      <c r="F6" s="532"/>
    </row>
    <row r="7" spans="2:20" x14ac:dyDescent="0.25">
      <c r="B7" s="79">
        <v>10</v>
      </c>
      <c r="C7" s="80" t="s">
        <v>287</v>
      </c>
      <c r="D7" s="81">
        <v>46.389076000000003</v>
      </c>
      <c r="E7" s="81">
        <v>46.389076000000003</v>
      </c>
      <c r="F7" s="82" t="s">
        <v>288</v>
      </c>
    </row>
    <row r="8" spans="2:20" x14ac:dyDescent="0.25">
      <c r="B8" s="79">
        <v>14</v>
      </c>
      <c r="C8" s="80" t="s">
        <v>289</v>
      </c>
      <c r="D8" s="81">
        <v>406832.38915499998</v>
      </c>
      <c r="E8" s="81"/>
      <c r="F8" s="82"/>
    </row>
    <row r="9" spans="2:20" ht="15" customHeight="1" x14ac:dyDescent="0.25">
      <c r="B9" s="530"/>
      <c r="C9" s="530" t="s">
        <v>290</v>
      </c>
      <c r="D9" s="644"/>
      <c r="E9" s="645"/>
      <c r="F9" s="532"/>
    </row>
    <row r="10" spans="2:20" x14ac:dyDescent="0.25">
      <c r="B10" s="79">
        <v>9</v>
      </c>
      <c r="C10" s="79" t="s">
        <v>292</v>
      </c>
      <c r="D10" s="81">
        <f>+D8-D14</f>
        <v>379177.050453</v>
      </c>
      <c r="E10" s="79"/>
      <c r="F10" s="79"/>
    </row>
    <row r="11" spans="2:20" ht="15" customHeight="1" x14ac:dyDescent="0.25">
      <c r="B11" s="530"/>
      <c r="C11" s="530" t="s">
        <v>293</v>
      </c>
      <c r="D11" s="644"/>
      <c r="E11" s="645"/>
      <c r="F11" s="532"/>
    </row>
    <row r="12" spans="2:20" x14ac:dyDescent="0.25">
      <c r="B12" s="79">
        <v>1</v>
      </c>
      <c r="C12" s="80" t="s">
        <v>294</v>
      </c>
      <c r="D12" s="83">
        <v>601.84100000000001</v>
      </c>
      <c r="E12" s="83">
        <v>601.84100000000001</v>
      </c>
      <c r="F12" s="80" t="s">
        <v>55</v>
      </c>
    </row>
    <row r="13" spans="2:20" x14ac:dyDescent="0.25">
      <c r="B13" s="79">
        <v>3</v>
      </c>
      <c r="C13" s="80" t="s">
        <v>296</v>
      </c>
      <c r="D13" s="81">
        <v>27053.497702000001</v>
      </c>
      <c r="E13" s="81">
        <v>27053.497702000001</v>
      </c>
      <c r="F13" s="80" t="s">
        <v>297</v>
      </c>
    </row>
    <row r="14" spans="2:20" x14ac:dyDescent="0.25">
      <c r="B14" s="79">
        <v>5</v>
      </c>
      <c r="C14" s="80" t="s">
        <v>299</v>
      </c>
      <c r="D14" s="81">
        <v>27655.338702000001</v>
      </c>
      <c r="E14" s="81"/>
      <c r="F14" s="80"/>
    </row>
    <row r="16" spans="2:20" x14ac:dyDescent="0.25">
      <c r="D16" s="84"/>
    </row>
  </sheetData>
  <mergeCells count="2">
    <mergeCell ref="B2:F2"/>
    <mergeCell ref="B4:C5"/>
  </mergeCells>
  <pageMargins left="0.7" right="0.7" top="0.75" bottom="0.75" header="0.3" footer="0.3"/>
  <pageSetup paperSize="9" scale="62" orientation="landscape" r:id="rId1"/>
  <headerFooter>
    <oddHeader>&amp;CEN
Annex VII</oddHeader>
    <oddFooter>&amp;C&amp;P</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EA3F8-1824-4A7F-9173-F1F885CD3FDA}">
  <sheetPr codeName="Ark74">
    <tabColor rgb="FF00A976"/>
  </sheetPr>
  <dimension ref="A1:F40"/>
  <sheetViews>
    <sheetView zoomScale="55" zoomScaleNormal="55" workbookViewId="0">
      <selection activeCell="F40" sqref="B7:F40"/>
    </sheetView>
  </sheetViews>
  <sheetFormatPr defaultColWidth="8" defaultRowHeight="15" x14ac:dyDescent="0.25"/>
  <cols>
    <col min="1" max="1" width="3.125" style="45" customWidth="1"/>
    <col min="2" max="2" width="6.75" style="45" customWidth="1"/>
    <col min="3" max="3" width="56.375" style="45" customWidth="1"/>
    <col min="4" max="4" width="44.25" style="92" customWidth="1"/>
    <col min="5" max="5" width="54" style="92" customWidth="1"/>
    <col min="6" max="6" width="40.625" style="92" customWidth="1"/>
    <col min="7" max="16384" width="8" style="45"/>
  </cols>
  <sheetData>
    <row r="1" spans="1:6" x14ac:dyDescent="0.25">
      <c r="A1" s="44"/>
      <c r="B1" s="44"/>
      <c r="C1" s="44"/>
      <c r="D1" s="91"/>
      <c r="E1" s="91"/>
      <c r="F1" s="91"/>
    </row>
    <row r="2" spans="1:6" ht="20.25" x14ac:dyDescent="0.3">
      <c r="A2" s="44"/>
      <c r="B2" s="1061" t="s">
        <v>10</v>
      </c>
      <c r="C2" s="1061"/>
      <c r="D2" s="1061"/>
      <c r="E2" s="1061"/>
      <c r="F2" s="1061"/>
    </row>
    <row r="3" spans="1:6" x14ac:dyDescent="0.25">
      <c r="A3" s="44"/>
    </row>
    <row r="4" spans="1:6" x14ac:dyDescent="0.25">
      <c r="A4" s="44"/>
      <c r="B4" s="46" t="s">
        <v>54</v>
      </c>
      <c r="C4" s="93"/>
      <c r="D4" s="1096" t="s">
        <v>300</v>
      </c>
      <c r="E4" s="1096"/>
      <c r="F4" s="48" t="s">
        <v>301</v>
      </c>
    </row>
    <row r="5" spans="1:6" x14ac:dyDescent="0.25">
      <c r="A5" s="44"/>
      <c r="B5" s="94"/>
      <c r="C5" s="93"/>
      <c r="D5" s="48" t="s">
        <v>55</v>
      </c>
      <c r="E5" s="48" t="s">
        <v>56</v>
      </c>
      <c r="F5" s="48" t="s">
        <v>57</v>
      </c>
    </row>
    <row r="6" spans="1:6" x14ac:dyDescent="0.25">
      <c r="A6" s="44"/>
      <c r="B6" s="95"/>
      <c r="C6" s="96"/>
      <c r="D6" s="51" t="s">
        <v>1049</v>
      </c>
      <c r="E6" s="51" t="s">
        <v>1059</v>
      </c>
      <c r="F6" s="51" t="s">
        <v>1049</v>
      </c>
    </row>
    <row r="7" spans="1:6" x14ac:dyDescent="0.25">
      <c r="A7" s="44"/>
      <c r="B7" s="53">
        <v>1</v>
      </c>
      <c r="C7" s="97" t="s">
        <v>302</v>
      </c>
      <c r="D7" s="435">
        <v>97964.630902360004</v>
      </c>
      <c r="E7" s="435">
        <v>99811.001157400009</v>
      </c>
      <c r="F7" s="435">
        <v>7837.1704721888009</v>
      </c>
    </row>
    <row r="8" spans="1:6" x14ac:dyDescent="0.25">
      <c r="A8" s="44"/>
      <c r="B8" s="53">
        <v>2</v>
      </c>
      <c r="C8" s="98" t="s">
        <v>303</v>
      </c>
      <c r="D8" s="435">
        <v>9776.1152137200006</v>
      </c>
      <c r="E8" s="435">
        <v>11082.704055560002</v>
      </c>
      <c r="F8" s="435">
        <v>782.08921709760011</v>
      </c>
    </row>
    <row r="9" spans="1:6" x14ac:dyDescent="0.25">
      <c r="A9" s="44"/>
      <c r="B9" s="53">
        <v>3</v>
      </c>
      <c r="C9" s="98" t="s">
        <v>304</v>
      </c>
      <c r="D9" s="435">
        <v>50130.363832000003</v>
      </c>
      <c r="E9" s="435">
        <v>51129.435940000003</v>
      </c>
      <c r="F9" s="435">
        <v>4010.4291065600005</v>
      </c>
    </row>
    <row r="10" spans="1:6" x14ac:dyDescent="0.25">
      <c r="A10" s="44"/>
      <c r="B10" s="53">
        <v>4</v>
      </c>
      <c r="C10" s="98" t="s">
        <v>305</v>
      </c>
      <c r="D10" s="435">
        <v>0</v>
      </c>
      <c r="E10" s="435">
        <v>0</v>
      </c>
      <c r="F10" s="435">
        <v>0</v>
      </c>
    </row>
    <row r="11" spans="1:6" x14ac:dyDescent="0.25">
      <c r="A11" s="44"/>
      <c r="B11" s="53" t="s">
        <v>306</v>
      </c>
      <c r="C11" s="98" t="s">
        <v>307</v>
      </c>
      <c r="D11" s="435">
        <v>0</v>
      </c>
      <c r="E11" s="435">
        <v>0</v>
      </c>
      <c r="F11" s="435">
        <v>0</v>
      </c>
    </row>
    <row r="12" spans="1:6" x14ac:dyDescent="0.25">
      <c r="A12" s="44"/>
      <c r="B12" s="53">
        <v>5</v>
      </c>
      <c r="C12" s="98" t="s">
        <v>308</v>
      </c>
      <c r="D12" s="435">
        <v>32460.424986639999</v>
      </c>
      <c r="E12" s="435">
        <v>32001.134291840001</v>
      </c>
      <c r="F12" s="435">
        <v>2596.8339989311999</v>
      </c>
    </row>
    <row r="13" spans="1:6" x14ac:dyDescent="0.25">
      <c r="A13" s="44"/>
      <c r="B13" s="53">
        <v>6</v>
      </c>
      <c r="C13" s="97" t="s">
        <v>309</v>
      </c>
      <c r="D13" s="435">
        <v>220.23848927999995</v>
      </c>
      <c r="E13" s="435">
        <v>276.59778444</v>
      </c>
      <c r="F13" s="435">
        <v>17.619079142399997</v>
      </c>
    </row>
    <row r="14" spans="1:6" x14ac:dyDescent="0.25">
      <c r="A14" s="44"/>
      <c r="B14" s="53">
        <v>7</v>
      </c>
      <c r="C14" s="98" t="s">
        <v>303</v>
      </c>
      <c r="D14" s="435">
        <v>163.08100883999998</v>
      </c>
      <c r="E14" s="435">
        <v>206.27977127</v>
      </c>
      <c r="F14" s="435">
        <v>13.046480707199999</v>
      </c>
    </row>
    <row r="15" spans="1:6" x14ac:dyDescent="0.25">
      <c r="A15" s="44"/>
      <c r="B15" s="53">
        <v>8</v>
      </c>
      <c r="C15" s="98" t="s">
        <v>310</v>
      </c>
      <c r="D15" s="435">
        <v>0</v>
      </c>
      <c r="E15" s="435">
        <v>0</v>
      </c>
      <c r="F15" s="435">
        <v>0</v>
      </c>
    </row>
    <row r="16" spans="1:6" x14ac:dyDescent="0.25">
      <c r="A16" s="44"/>
      <c r="B16" s="53" t="s">
        <v>89</v>
      </c>
      <c r="C16" s="98" t="s">
        <v>311</v>
      </c>
      <c r="D16" s="435">
        <v>29.949598219999999</v>
      </c>
      <c r="E16" s="435">
        <v>16.162609419999999</v>
      </c>
      <c r="F16" s="435">
        <v>2.3959678576000001</v>
      </c>
    </row>
    <row r="17" spans="1:6" x14ac:dyDescent="0.25">
      <c r="A17" s="44"/>
      <c r="B17" s="53">
        <v>9</v>
      </c>
      <c r="C17" s="98" t="s">
        <v>312</v>
      </c>
      <c r="D17" s="435">
        <v>27.207882219999998</v>
      </c>
      <c r="E17" s="435">
        <v>54.155403749999998</v>
      </c>
      <c r="F17" s="435">
        <v>2.1766305776000001</v>
      </c>
    </row>
    <row r="18" spans="1:6" x14ac:dyDescent="0.25">
      <c r="A18" s="44"/>
      <c r="B18" s="53">
        <v>10</v>
      </c>
      <c r="C18" s="98" t="s">
        <v>313</v>
      </c>
      <c r="D18" s="435">
        <v>320.71574099999998</v>
      </c>
      <c r="E18" s="435">
        <v>407.79537299999998</v>
      </c>
      <c r="F18" s="435">
        <v>25.657259279999998</v>
      </c>
    </row>
    <row r="19" spans="1:6" x14ac:dyDescent="0.25">
      <c r="A19" s="44"/>
      <c r="B19" s="53" t="s">
        <v>95</v>
      </c>
      <c r="C19" s="97" t="s">
        <v>314</v>
      </c>
      <c r="D19" s="435">
        <v>0</v>
      </c>
      <c r="E19" s="435">
        <v>0</v>
      </c>
      <c r="F19" s="435">
        <v>0</v>
      </c>
    </row>
    <row r="20" spans="1:6" x14ac:dyDescent="0.25">
      <c r="A20" s="44"/>
      <c r="B20" s="53" t="s">
        <v>315</v>
      </c>
      <c r="C20" s="97" t="s">
        <v>316</v>
      </c>
      <c r="D20" s="435">
        <v>320.71574099999998</v>
      </c>
      <c r="E20" s="435">
        <v>407.79537299999998</v>
      </c>
      <c r="F20" s="435">
        <v>25.657259279999998</v>
      </c>
    </row>
    <row r="21" spans="1:6" x14ac:dyDescent="0.25">
      <c r="A21" s="44"/>
      <c r="B21" s="53" t="s">
        <v>317</v>
      </c>
      <c r="C21" s="98" t="s">
        <v>318</v>
      </c>
      <c r="D21" s="435">
        <v>0</v>
      </c>
      <c r="E21" s="435">
        <v>0</v>
      </c>
      <c r="F21" s="435">
        <v>0</v>
      </c>
    </row>
    <row r="22" spans="1:6" x14ac:dyDescent="0.25">
      <c r="A22" s="44"/>
      <c r="B22" s="53">
        <v>15</v>
      </c>
      <c r="C22" s="98" t="s">
        <v>319</v>
      </c>
      <c r="D22" s="435">
        <v>0</v>
      </c>
      <c r="E22" s="435">
        <v>0</v>
      </c>
      <c r="F22" s="435">
        <v>0</v>
      </c>
    </row>
    <row r="23" spans="1:6" x14ac:dyDescent="0.25">
      <c r="A23" s="44"/>
      <c r="B23" s="53">
        <v>16</v>
      </c>
      <c r="C23" s="98" t="s">
        <v>320</v>
      </c>
      <c r="D23" s="435">
        <v>0</v>
      </c>
      <c r="E23" s="435">
        <v>0</v>
      </c>
      <c r="F23" s="435">
        <v>0</v>
      </c>
    </row>
    <row r="24" spans="1:6" x14ac:dyDescent="0.25">
      <c r="A24" s="44"/>
      <c r="B24" s="53">
        <v>17</v>
      </c>
      <c r="C24" s="97" t="s">
        <v>321</v>
      </c>
      <c r="D24" s="435">
        <v>0</v>
      </c>
      <c r="E24" s="435">
        <v>0</v>
      </c>
      <c r="F24" s="435"/>
    </row>
    <row r="25" spans="1:6" x14ac:dyDescent="0.25">
      <c r="A25" s="44"/>
      <c r="B25" s="53">
        <v>18</v>
      </c>
      <c r="C25" s="97" t="s">
        <v>322</v>
      </c>
      <c r="D25" s="435">
        <v>0</v>
      </c>
      <c r="E25" s="435">
        <v>0</v>
      </c>
      <c r="F25" s="435"/>
    </row>
    <row r="26" spans="1:6" x14ac:dyDescent="0.25">
      <c r="A26" s="44"/>
      <c r="B26" s="53">
        <v>19</v>
      </c>
      <c r="C26" s="98" t="s">
        <v>323</v>
      </c>
      <c r="D26" s="435">
        <v>0</v>
      </c>
      <c r="E26" s="435">
        <v>0</v>
      </c>
      <c r="F26" s="435"/>
    </row>
    <row r="27" spans="1:6" x14ac:dyDescent="0.25">
      <c r="A27" s="44"/>
      <c r="B27" s="53" t="s">
        <v>324</v>
      </c>
      <c r="C27" s="98" t="s">
        <v>325</v>
      </c>
      <c r="D27" s="435">
        <v>0</v>
      </c>
      <c r="E27" s="435">
        <v>0</v>
      </c>
      <c r="F27" s="435"/>
    </row>
    <row r="28" spans="1:6" x14ac:dyDescent="0.25">
      <c r="A28" s="44"/>
      <c r="B28" s="53">
        <v>20</v>
      </c>
      <c r="C28" s="98" t="s">
        <v>326</v>
      </c>
      <c r="D28" s="435">
        <v>0</v>
      </c>
      <c r="E28" s="435">
        <v>0</v>
      </c>
      <c r="F28" s="435">
        <v>0</v>
      </c>
    </row>
    <row r="29" spans="1:6" x14ac:dyDescent="0.25">
      <c r="A29" s="44"/>
      <c r="B29" s="99">
        <v>21</v>
      </c>
      <c r="C29" s="100" t="s">
        <v>327</v>
      </c>
      <c r="D29" s="435">
        <v>0</v>
      </c>
      <c r="E29" s="435">
        <v>0</v>
      </c>
      <c r="F29" s="435">
        <v>0</v>
      </c>
    </row>
    <row r="30" spans="1:6" x14ac:dyDescent="0.25">
      <c r="A30" s="44"/>
      <c r="B30" s="99" t="s">
        <v>328</v>
      </c>
      <c r="C30" s="98" t="s">
        <v>329</v>
      </c>
      <c r="D30" s="435">
        <v>0</v>
      </c>
      <c r="E30" s="435">
        <v>0</v>
      </c>
      <c r="F30" s="435">
        <v>0</v>
      </c>
    </row>
    <row r="31" spans="1:6" x14ac:dyDescent="0.25">
      <c r="A31" s="44"/>
      <c r="B31" s="99">
        <v>22</v>
      </c>
      <c r="C31" s="100" t="s">
        <v>330</v>
      </c>
      <c r="D31" s="435">
        <v>0</v>
      </c>
      <c r="E31" s="435">
        <v>0</v>
      </c>
      <c r="F31" s="435">
        <v>0</v>
      </c>
    </row>
    <row r="32" spans="1:6" x14ac:dyDescent="0.25">
      <c r="B32" s="182" t="s">
        <v>331</v>
      </c>
      <c r="C32" s="74" t="s">
        <v>332</v>
      </c>
      <c r="D32" s="435">
        <v>0</v>
      </c>
      <c r="E32" s="435">
        <v>0</v>
      </c>
      <c r="F32" s="435">
        <v>0</v>
      </c>
    </row>
    <row r="33" spans="2:6" x14ac:dyDescent="0.25">
      <c r="B33" s="182">
        <v>23</v>
      </c>
      <c r="C33" s="74" t="s">
        <v>333</v>
      </c>
      <c r="D33" s="435">
        <v>0</v>
      </c>
      <c r="E33" s="435"/>
      <c r="F33" s="435">
        <v>0</v>
      </c>
    </row>
    <row r="34" spans="2:6" x14ac:dyDescent="0.25">
      <c r="B34" s="182">
        <v>24</v>
      </c>
      <c r="C34" s="74" t="s">
        <v>334</v>
      </c>
      <c r="D34" s="435">
        <v>6466.6414999999997</v>
      </c>
      <c r="E34" s="435">
        <v>6466.6414999999997</v>
      </c>
      <c r="F34" s="435">
        <v>517.33132000000001</v>
      </c>
    </row>
    <row r="35" spans="2:6" x14ac:dyDescent="0.25">
      <c r="B35" s="182" t="s">
        <v>335</v>
      </c>
      <c r="C35" s="74" t="s">
        <v>336</v>
      </c>
      <c r="D35" s="435">
        <v>0</v>
      </c>
      <c r="E35" s="435">
        <v>0</v>
      </c>
      <c r="F35" s="435">
        <v>0</v>
      </c>
    </row>
    <row r="36" spans="2:6" x14ac:dyDescent="0.25">
      <c r="B36" s="182">
        <v>25</v>
      </c>
      <c r="C36" s="74" t="s">
        <v>1060</v>
      </c>
      <c r="D36" s="435">
        <v>0</v>
      </c>
      <c r="E36" s="435">
        <v>0</v>
      </c>
      <c r="F36" s="435">
        <v>0</v>
      </c>
    </row>
    <row r="37" spans="2:6" x14ac:dyDescent="0.25">
      <c r="B37" s="182">
        <v>26</v>
      </c>
      <c r="C37" s="74" t="s">
        <v>339</v>
      </c>
      <c r="D37" s="439">
        <v>0.72499999999999998</v>
      </c>
      <c r="E37" s="439">
        <v>0.72499999999999998</v>
      </c>
      <c r="F37" s="435"/>
    </row>
    <row r="38" spans="2:6" x14ac:dyDescent="0.25">
      <c r="B38" s="182">
        <v>27</v>
      </c>
      <c r="C38" s="74" t="s">
        <v>340</v>
      </c>
      <c r="D38" s="435">
        <v>11757.733286999999</v>
      </c>
      <c r="E38" s="435">
        <v>12406.7208146965</v>
      </c>
      <c r="F38" s="435"/>
    </row>
    <row r="39" spans="2:6" x14ac:dyDescent="0.25">
      <c r="B39" s="182">
        <v>28</v>
      </c>
      <c r="C39" s="74" t="s">
        <v>341</v>
      </c>
      <c r="D39" s="435">
        <v>11757.733286999999</v>
      </c>
      <c r="E39" s="435">
        <v>12406.7208146965</v>
      </c>
      <c r="F39" s="435"/>
    </row>
    <row r="40" spans="2:6" x14ac:dyDescent="0.25">
      <c r="B40" s="182">
        <v>29</v>
      </c>
      <c r="C40" s="74" t="s">
        <v>342</v>
      </c>
      <c r="D40" s="435">
        <v>104972.22663264</v>
      </c>
      <c r="E40" s="435">
        <v>106962.03581484001</v>
      </c>
      <c r="F40" s="435">
        <v>8397.7781306111992</v>
      </c>
    </row>
  </sheetData>
  <mergeCells count="2">
    <mergeCell ref="B2:F2"/>
    <mergeCell ref="D4:E4"/>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55B07-01EC-4AA3-B2F0-3A1747270A9C}">
  <sheetPr codeName="Ark77">
    <tabColor rgb="FF00A976"/>
  </sheetPr>
  <dimension ref="B1:K54"/>
  <sheetViews>
    <sheetView zoomScale="55" zoomScaleNormal="55" workbookViewId="0">
      <selection activeCell="C9" sqref="C9"/>
    </sheetView>
  </sheetViews>
  <sheetFormatPr defaultColWidth="8" defaultRowHeight="15" x14ac:dyDescent="0.25"/>
  <cols>
    <col min="1" max="1" width="3.125" style="76" customWidth="1"/>
    <col min="2" max="2" width="15.75" style="76" bestFit="1" customWidth="1"/>
    <col min="3" max="3" width="33.875" style="76" bestFit="1" customWidth="1"/>
    <col min="4" max="6" width="35.25" style="76" bestFit="1" customWidth="1"/>
    <col min="7" max="8" width="29.625" style="76" bestFit="1" customWidth="1"/>
    <col min="9" max="9" width="35.25" style="76" bestFit="1" customWidth="1"/>
    <col min="10" max="10" width="45.75" style="76" bestFit="1" customWidth="1"/>
    <col min="11" max="11" width="92.375" style="76" bestFit="1" customWidth="1"/>
    <col min="12" max="16384" width="8" style="76"/>
  </cols>
  <sheetData>
    <row r="1" spans="2:11" ht="9.9499999999999993" customHeight="1" x14ac:dyDescent="0.25"/>
    <row r="2" spans="2:11" ht="20.25" x14ac:dyDescent="0.25">
      <c r="B2" s="1073" t="s">
        <v>14</v>
      </c>
      <c r="C2" s="1073"/>
      <c r="D2" s="1073"/>
      <c r="E2" s="1073"/>
      <c r="F2" s="1073"/>
      <c r="G2" s="1073"/>
      <c r="H2" s="1073"/>
      <c r="I2" s="1073"/>
      <c r="J2" s="1073"/>
      <c r="K2" s="1073"/>
    </row>
    <row r="3" spans="2:11" ht="15.75" x14ac:dyDescent="0.25">
      <c r="B3" s="114"/>
      <c r="C3" s="114"/>
      <c r="D3" s="114"/>
      <c r="E3" s="114"/>
      <c r="F3" s="114"/>
      <c r="G3" s="114"/>
      <c r="H3" s="114"/>
      <c r="I3" s="114"/>
      <c r="J3" s="115"/>
      <c r="K3" s="114"/>
    </row>
    <row r="4" spans="2:11" ht="15.75" customHeight="1" x14ac:dyDescent="0.25">
      <c r="B4" s="46" t="s">
        <v>54</v>
      </c>
      <c r="C4" s="653"/>
      <c r="D4" s="654" t="s">
        <v>55</v>
      </c>
      <c r="E4" s="86" t="s">
        <v>56</v>
      </c>
      <c r="F4" s="86" t="s">
        <v>57</v>
      </c>
      <c r="G4" s="86" t="s">
        <v>58</v>
      </c>
      <c r="H4" s="86" t="s">
        <v>59</v>
      </c>
      <c r="I4" s="86" t="s">
        <v>206</v>
      </c>
      <c r="J4" s="534" t="s">
        <v>230</v>
      </c>
      <c r="K4" s="86" t="s">
        <v>288</v>
      </c>
    </row>
    <row r="5" spans="2:11" ht="72" customHeight="1" x14ac:dyDescent="0.25">
      <c r="B5" s="116"/>
      <c r="C5" s="117"/>
      <c r="D5" s="1095" t="s">
        <v>402</v>
      </c>
      <c r="E5" s="1096"/>
      <c r="F5" s="1096"/>
      <c r="G5" s="1096"/>
      <c r="H5" s="1096" t="s">
        <v>403</v>
      </c>
      <c r="I5" s="1096"/>
      <c r="J5" s="1097" t="s">
        <v>404</v>
      </c>
      <c r="K5" s="1096"/>
    </row>
    <row r="6" spans="2:11" ht="23.25" customHeight="1" x14ac:dyDescent="0.25">
      <c r="B6" s="116"/>
      <c r="C6" s="117"/>
      <c r="D6" s="1095" t="s">
        <v>405</v>
      </c>
      <c r="E6" s="1099" t="s">
        <v>406</v>
      </c>
      <c r="F6" s="1100"/>
      <c r="G6" s="1100"/>
      <c r="H6" s="1096" t="s">
        <v>407</v>
      </c>
      <c r="I6" s="1101" t="s">
        <v>408</v>
      </c>
      <c r="J6" s="118"/>
      <c r="K6" s="1095" t="s">
        <v>409</v>
      </c>
    </row>
    <row r="7" spans="2:11" ht="40.5" customHeight="1" x14ac:dyDescent="0.25">
      <c r="B7" s="119"/>
      <c r="C7" s="120"/>
      <c r="D7" s="1098"/>
      <c r="E7" s="121"/>
      <c r="F7" s="658" t="s">
        <v>410</v>
      </c>
      <c r="G7" s="656" t="s">
        <v>411</v>
      </c>
      <c r="H7" s="1097"/>
      <c r="I7" s="1102"/>
      <c r="J7" s="118"/>
      <c r="K7" s="1103"/>
    </row>
    <row r="8" spans="2:11" ht="30" x14ac:dyDescent="0.25">
      <c r="B8" s="122">
        <v>5</v>
      </c>
      <c r="C8" s="123" t="s">
        <v>1361</v>
      </c>
      <c r="D8" s="589">
        <v>0</v>
      </c>
      <c r="E8" s="589">
        <v>0</v>
      </c>
      <c r="F8" s="589">
        <v>0</v>
      </c>
      <c r="G8" s="589">
        <v>0</v>
      </c>
      <c r="H8" s="589">
        <v>0</v>
      </c>
      <c r="I8" s="589">
        <v>0</v>
      </c>
      <c r="J8" s="589">
        <v>0</v>
      </c>
      <c r="K8" s="589">
        <v>0</v>
      </c>
    </row>
    <row r="9" spans="2:11" x14ac:dyDescent="0.25">
      <c r="B9" s="124">
        <v>10</v>
      </c>
      <c r="C9" s="68" t="s">
        <v>413</v>
      </c>
      <c r="D9" s="589">
        <v>351.01106594999999</v>
      </c>
      <c r="E9" s="589">
        <v>1716.6247549299999</v>
      </c>
      <c r="F9" s="589">
        <v>1648.9890458200002</v>
      </c>
      <c r="G9" s="589">
        <v>0</v>
      </c>
      <c r="H9" s="589">
        <v>3.9103131699999998</v>
      </c>
      <c r="I9" s="589">
        <v>35.10694384</v>
      </c>
      <c r="J9" s="589">
        <v>2028.6185634600004</v>
      </c>
      <c r="K9" s="589">
        <v>1681.51781149</v>
      </c>
    </row>
    <row r="10" spans="2:11" x14ac:dyDescent="0.25">
      <c r="B10" s="125">
        <v>20</v>
      </c>
      <c r="C10" s="590" t="s">
        <v>414</v>
      </c>
      <c r="D10" s="589">
        <v>0</v>
      </c>
      <c r="E10" s="589">
        <v>0</v>
      </c>
      <c r="F10" s="589">
        <v>0</v>
      </c>
      <c r="G10" s="589">
        <v>0</v>
      </c>
      <c r="H10" s="589">
        <v>0</v>
      </c>
      <c r="I10" s="589">
        <v>0</v>
      </c>
      <c r="J10" s="589">
        <v>0</v>
      </c>
      <c r="K10" s="589">
        <v>0</v>
      </c>
    </row>
    <row r="11" spans="2:11" x14ac:dyDescent="0.25">
      <c r="B11" s="125">
        <v>30</v>
      </c>
      <c r="C11" s="590" t="s">
        <v>415</v>
      </c>
      <c r="D11" s="589">
        <v>0</v>
      </c>
      <c r="E11" s="589">
        <v>0</v>
      </c>
      <c r="F11" s="589">
        <v>0</v>
      </c>
      <c r="G11" s="589">
        <v>0</v>
      </c>
      <c r="H11" s="589">
        <v>0</v>
      </c>
      <c r="I11" s="589">
        <v>0</v>
      </c>
      <c r="J11" s="589">
        <v>0</v>
      </c>
      <c r="K11" s="589">
        <v>0</v>
      </c>
    </row>
    <row r="12" spans="2:11" x14ac:dyDescent="0.25">
      <c r="B12" s="125">
        <v>40</v>
      </c>
      <c r="C12" s="590" t="s">
        <v>416</v>
      </c>
      <c r="D12" s="589">
        <v>2.4463667699999996</v>
      </c>
      <c r="E12" s="589">
        <v>0</v>
      </c>
      <c r="F12" s="589">
        <v>0</v>
      </c>
      <c r="G12" s="589">
        <v>0</v>
      </c>
      <c r="H12" s="589">
        <v>0</v>
      </c>
      <c r="I12" s="589">
        <v>0</v>
      </c>
      <c r="J12" s="589">
        <v>2.4463667699999996</v>
      </c>
      <c r="K12" s="589">
        <v>0</v>
      </c>
    </row>
    <row r="13" spans="2:11" x14ac:dyDescent="0.25">
      <c r="B13" s="125">
        <v>50</v>
      </c>
      <c r="C13" s="590" t="s">
        <v>417</v>
      </c>
      <c r="D13" s="589">
        <v>0</v>
      </c>
      <c r="E13" s="589">
        <v>0</v>
      </c>
      <c r="F13" s="589">
        <v>0</v>
      </c>
      <c r="G13" s="589">
        <v>0</v>
      </c>
      <c r="H13" s="589">
        <v>0</v>
      </c>
      <c r="I13" s="589">
        <v>0</v>
      </c>
      <c r="J13" s="589">
        <v>0</v>
      </c>
      <c r="K13" s="589">
        <v>0</v>
      </c>
    </row>
    <row r="14" spans="2:11" x14ac:dyDescent="0.25">
      <c r="B14" s="125">
        <v>60</v>
      </c>
      <c r="C14" s="590" t="s">
        <v>418</v>
      </c>
      <c r="D14" s="589">
        <v>246.05970826999999</v>
      </c>
      <c r="E14" s="589">
        <v>1524.0738732699997</v>
      </c>
      <c r="F14" s="589">
        <v>1499.7318848900002</v>
      </c>
      <c r="G14" s="589">
        <v>0</v>
      </c>
      <c r="H14" s="589">
        <v>2.7884963900000002</v>
      </c>
      <c r="I14" s="589">
        <v>24.096589689999998</v>
      </c>
      <c r="J14" s="589">
        <v>1743.2484954600002</v>
      </c>
      <c r="K14" s="589">
        <v>1499.9772835799999</v>
      </c>
    </row>
    <row r="15" spans="2:11" x14ac:dyDescent="0.25">
      <c r="B15" s="125">
        <v>70</v>
      </c>
      <c r="C15" s="590" t="s">
        <v>419</v>
      </c>
      <c r="D15" s="589">
        <v>102.50499091000002</v>
      </c>
      <c r="E15" s="589">
        <v>192.55088166000004</v>
      </c>
      <c r="F15" s="589">
        <v>149.25716093</v>
      </c>
      <c r="G15" s="589">
        <v>0</v>
      </c>
      <c r="H15" s="589">
        <v>1.1218167800000001</v>
      </c>
      <c r="I15" s="589">
        <v>11.010354149999998</v>
      </c>
      <c r="J15" s="589">
        <v>282.92370123000001</v>
      </c>
      <c r="K15" s="589">
        <v>181.54052791000001</v>
      </c>
    </row>
    <row r="16" spans="2:11" x14ac:dyDescent="0.25">
      <c r="B16" s="124">
        <v>80</v>
      </c>
      <c r="C16" s="68" t="s">
        <v>420</v>
      </c>
      <c r="D16" s="589">
        <v>0</v>
      </c>
      <c r="E16" s="589">
        <v>0</v>
      </c>
      <c r="F16" s="589">
        <v>0</v>
      </c>
      <c r="G16" s="589">
        <v>0</v>
      </c>
      <c r="H16" s="589">
        <v>0</v>
      </c>
      <c r="I16" s="589">
        <v>0</v>
      </c>
      <c r="J16" s="589">
        <v>0</v>
      </c>
      <c r="K16" s="589">
        <v>0</v>
      </c>
    </row>
    <row r="17" spans="2:11" x14ac:dyDescent="0.25">
      <c r="B17" s="124">
        <v>90</v>
      </c>
      <c r="C17" s="68" t="s">
        <v>421</v>
      </c>
      <c r="D17" s="589">
        <v>0</v>
      </c>
      <c r="E17" s="589">
        <v>6.5447210000000006E-2</v>
      </c>
      <c r="F17" s="589">
        <v>6.5447210000000006E-2</v>
      </c>
      <c r="G17" s="589">
        <v>6.5447210000000006E-2</v>
      </c>
      <c r="H17" s="589">
        <v>0</v>
      </c>
      <c r="I17" s="589">
        <v>0</v>
      </c>
      <c r="J17" s="589">
        <v>6.5447210000000006E-2</v>
      </c>
      <c r="K17" s="589">
        <v>6.5447210000000006E-2</v>
      </c>
    </row>
    <row r="18" spans="2:11" x14ac:dyDescent="0.25">
      <c r="B18" s="127">
        <v>100</v>
      </c>
      <c r="C18" s="128" t="s">
        <v>342</v>
      </c>
      <c r="D18" s="589">
        <v>351.01106594999999</v>
      </c>
      <c r="E18" s="589">
        <v>1716.6902021399999</v>
      </c>
      <c r="F18" s="589">
        <v>1649.0544930300002</v>
      </c>
      <c r="G18" s="589">
        <v>6.5447210000000006E-2</v>
      </c>
      <c r="H18" s="589">
        <v>3.9103131699999998</v>
      </c>
      <c r="I18" s="589">
        <v>35.10694384</v>
      </c>
      <c r="J18" s="589">
        <v>2028.6840106700004</v>
      </c>
      <c r="K18" s="589">
        <v>1681.5832587</v>
      </c>
    </row>
    <row r="19" spans="2:11" ht="60" customHeight="1" x14ac:dyDescent="0.25">
      <c r="B19" s="129"/>
      <c r="C19" s="129"/>
      <c r="D19" s="129"/>
      <c r="E19" s="129"/>
      <c r="F19" s="129"/>
      <c r="G19" s="129"/>
      <c r="H19" s="129"/>
      <c r="I19" s="129"/>
      <c r="J19" s="129"/>
      <c r="K19" s="129"/>
    </row>
    <row r="20" spans="2:11" ht="15.75" x14ac:dyDescent="0.25">
      <c r="B20" s="114"/>
      <c r="C20" s="114"/>
      <c r="D20" s="114"/>
      <c r="E20" s="114"/>
      <c r="F20" s="114"/>
      <c r="G20" s="114"/>
      <c r="H20" s="114"/>
      <c r="I20" s="114"/>
      <c r="J20" s="114"/>
      <c r="K20" s="114"/>
    </row>
    <row r="21" spans="2:11" ht="15.75" x14ac:dyDescent="0.25">
      <c r="B21" s="130"/>
      <c r="C21" s="130"/>
      <c r="D21" s="114"/>
      <c r="E21" s="114"/>
      <c r="F21" s="114"/>
      <c r="G21" s="114"/>
      <c r="H21" s="114"/>
      <c r="I21" s="114"/>
      <c r="J21" s="114"/>
      <c r="K21" s="114"/>
    </row>
    <row r="22" spans="2:11" ht="39.75" customHeight="1" x14ac:dyDescent="0.25">
      <c r="B22" s="129"/>
      <c r="C22" s="129"/>
      <c r="D22" s="129"/>
      <c r="E22" s="129"/>
      <c r="F22" s="129"/>
      <c r="G22" s="129"/>
      <c r="H22" s="129"/>
      <c r="I22" s="129"/>
      <c r="J22" s="129"/>
      <c r="K22" s="129"/>
    </row>
    <row r="23" spans="2:11" x14ac:dyDescent="0.25">
      <c r="B23" s="131"/>
      <c r="C23" s="131"/>
      <c r="D23" s="131"/>
      <c r="E23" s="131"/>
      <c r="F23" s="131"/>
      <c r="G23" s="131"/>
      <c r="H23" s="131"/>
      <c r="I23" s="131"/>
      <c r="J23" s="131"/>
      <c r="K23" s="131"/>
    </row>
    <row r="24" spans="2:11" x14ac:dyDescent="0.25">
      <c r="B24" s="131"/>
      <c r="C24" s="131"/>
      <c r="D24" s="131"/>
      <c r="E24" s="131"/>
      <c r="F24" s="131"/>
      <c r="G24" s="131"/>
      <c r="H24" s="131"/>
      <c r="I24" s="131"/>
      <c r="J24" s="131"/>
      <c r="K24" s="131"/>
    </row>
    <row r="25" spans="2:11" x14ac:dyDescent="0.25">
      <c r="B25" s="131"/>
      <c r="C25" s="131"/>
      <c r="D25" s="131"/>
      <c r="E25" s="131"/>
      <c r="F25" s="131"/>
      <c r="G25" s="131"/>
      <c r="H25" s="131"/>
      <c r="I25" s="131"/>
      <c r="J25" s="131"/>
      <c r="K25" s="131"/>
    </row>
    <row r="26" spans="2:11" x14ac:dyDescent="0.25">
      <c r="B26" s="131"/>
      <c r="C26" s="131"/>
      <c r="D26" s="131"/>
      <c r="E26" s="131"/>
      <c r="F26" s="131"/>
      <c r="G26" s="131"/>
      <c r="H26" s="131"/>
      <c r="I26" s="131"/>
      <c r="J26" s="131"/>
      <c r="K26" s="131"/>
    </row>
    <row r="27" spans="2:11" x14ac:dyDescent="0.25">
      <c r="B27" s="131"/>
      <c r="C27" s="131"/>
      <c r="D27" s="131"/>
      <c r="E27" s="131"/>
      <c r="F27" s="131"/>
      <c r="G27" s="131"/>
      <c r="H27" s="131"/>
      <c r="I27" s="131"/>
      <c r="J27" s="131"/>
      <c r="K27" s="131"/>
    </row>
    <row r="28" spans="2:11" x14ac:dyDescent="0.25">
      <c r="B28" s="131"/>
      <c r="C28" s="131"/>
      <c r="D28" s="131"/>
      <c r="E28" s="131"/>
      <c r="F28" s="131"/>
      <c r="G28" s="131"/>
      <c r="H28" s="131"/>
      <c r="I28" s="131"/>
      <c r="J28" s="131"/>
      <c r="K28" s="131"/>
    </row>
    <row r="32" spans="2:11" ht="24" customHeight="1" x14ac:dyDescent="0.25"/>
    <row r="33" ht="24" customHeight="1" x14ac:dyDescent="0.25"/>
    <row r="42" ht="36" customHeight="1" x14ac:dyDescent="0.25"/>
    <row r="52" spans="2:11" ht="36" customHeight="1" x14ac:dyDescent="0.25"/>
    <row r="53" spans="2:11" ht="48" customHeight="1" x14ac:dyDescent="0.25"/>
    <row r="54" spans="2:11" ht="15.75" x14ac:dyDescent="0.25">
      <c r="B54" s="1094"/>
      <c r="C54" s="1094"/>
      <c r="D54" s="1094"/>
      <c r="E54" s="1094"/>
      <c r="F54" s="1094"/>
      <c r="G54" s="1094"/>
      <c r="H54" s="1094"/>
      <c r="I54" s="1094"/>
      <c r="J54" s="1094"/>
      <c r="K54" s="114"/>
    </row>
  </sheetData>
  <mergeCells count="12">
    <mergeCell ref="B54:C54"/>
    <mergeCell ref="D54:F54"/>
    <mergeCell ref="G54:J54"/>
    <mergeCell ref="B2:K2"/>
    <mergeCell ref="D5:G5"/>
    <mergeCell ref="H5:I5"/>
    <mergeCell ref="J5:K5"/>
    <mergeCell ref="D6:D7"/>
    <mergeCell ref="E6:G6"/>
    <mergeCell ref="H6:H7"/>
    <mergeCell ref="I6:I7"/>
    <mergeCell ref="K6:K7"/>
  </mergeCells>
  <pageMargins left="0.7" right="0.7" top="0.75" bottom="0.75" header="0.3" footer="0.3"/>
  <pageSetup paperSize="9" orientation="portrait" verticalDpi="1200"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258D7-EE76-443A-B0B9-81B38D9905F9}">
  <sheetPr codeName="Ark79">
    <tabColor rgb="FF00A976"/>
  </sheetPr>
  <dimension ref="B1:G40"/>
  <sheetViews>
    <sheetView workbookViewId="0">
      <selection activeCell="E15" sqref="B8:E15"/>
    </sheetView>
  </sheetViews>
  <sheetFormatPr defaultColWidth="18" defaultRowHeight="15" x14ac:dyDescent="0.25"/>
  <cols>
    <col min="1" max="1" width="3.125" style="45" customWidth="1"/>
    <col min="2" max="2" width="6" style="45" customWidth="1"/>
    <col min="3" max="3" width="32.875" style="45" customWidth="1"/>
    <col min="4" max="4" width="21.875" style="45" bestFit="1" customWidth="1"/>
    <col min="5" max="5" width="27.375" style="45" customWidth="1"/>
    <col min="6" max="16384" width="18" style="45"/>
  </cols>
  <sheetData>
    <row r="1" spans="2:7" ht="9.9499999999999993" customHeight="1" x14ac:dyDescent="0.25"/>
    <row r="2" spans="2:7" ht="20.25" customHeight="1" x14ac:dyDescent="0.25">
      <c r="B2" s="1105" t="s">
        <v>15</v>
      </c>
      <c r="C2" s="1105"/>
      <c r="D2" s="1105"/>
      <c r="E2" s="1105"/>
      <c r="F2" s="139"/>
      <c r="G2" s="139"/>
    </row>
    <row r="3" spans="2:7" ht="15.75" customHeight="1" x14ac:dyDescent="0.25">
      <c r="B3" s="1105"/>
      <c r="C3" s="1105"/>
      <c r="D3" s="1105"/>
      <c r="E3" s="1105"/>
      <c r="F3" s="139"/>
      <c r="G3" s="139"/>
    </row>
    <row r="4" spans="2:7" ht="15.75" x14ac:dyDescent="0.25">
      <c r="B4" s="139"/>
      <c r="C4" s="139"/>
      <c r="D4" s="139"/>
      <c r="E4" s="139"/>
      <c r="F4" s="139"/>
      <c r="G4" s="139"/>
    </row>
    <row r="5" spans="2:7" x14ac:dyDescent="0.25">
      <c r="B5" s="46" t="s">
        <v>54</v>
      </c>
      <c r="C5" s="660"/>
      <c r="D5" s="654" t="s">
        <v>55</v>
      </c>
      <c r="E5" s="48" t="s">
        <v>56</v>
      </c>
      <c r="F5" s="140"/>
      <c r="G5" s="141"/>
    </row>
    <row r="6" spans="2:7" ht="15.75" x14ac:dyDescent="0.25">
      <c r="B6" s="116"/>
      <c r="C6" s="117"/>
      <c r="D6" s="1106" t="s">
        <v>422</v>
      </c>
      <c r="E6" s="1100"/>
      <c r="F6" s="139"/>
      <c r="G6" s="139"/>
    </row>
    <row r="7" spans="2:7" ht="24" customHeight="1" x14ac:dyDescent="0.25">
      <c r="B7" s="119"/>
      <c r="C7" s="120"/>
      <c r="D7" s="654" t="s">
        <v>423</v>
      </c>
      <c r="E7" s="48" t="s">
        <v>424</v>
      </c>
      <c r="F7" s="139"/>
      <c r="G7" s="139"/>
    </row>
    <row r="8" spans="2:7" ht="15.75" x14ac:dyDescent="0.25">
      <c r="B8" s="142">
        <v>10</v>
      </c>
      <c r="C8" s="143" t="s">
        <v>425</v>
      </c>
      <c r="D8" s="557">
        <v>0</v>
      </c>
      <c r="E8" s="557">
        <v>0</v>
      </c>
      <c r="F8" s="139"/>
      <c r="G8" s="139"/>
    </row>
    <row r="9" spans="2:7" ht="15.75" x14ac:dyDescent="0.25">
      <c r="B9" s="144">
        <v>20</v>
      </c>
      <c r="C9" s="88" t="s">
        <v>426</v>
      </c>
      <c r="D9" s="558">
        <v>211.77351400000001</v>
      </c>
      <c r="E9" s="557">
        <v>1.6989829999999999</v>
      </c>
      <c r="F9" s="139"/>
      <c r="G9" s="139"/>
    </row>
    <row r="10" spans="2:7" ht="15.75" x14ac:dyDescent="0.25">
      <c r="B10" s="145">
        <v>30</v>
      </c>
      <c r="C10" s="146" t="s">
        <v>427</v>
      </c>
      <c r="D10" s="558">
        <v>83.253434999999996</v>
      </c>
      <c r="E10" s="557">
        <v>9.5144000000000006E-2</v>
      </c>
      <c r="F10" s="139"/>
      <c r="G10" s="139"/>
    </row>
    <row r="11" spans="2:7" ht="15.75" x14ac:dyDescent="0.25">
      <c r="B11" s="145">
        <v>40</v>
      </c>
      <c r="C11" s="146" t="s">
        <v>428</v>
      </c>
      <c r="D11" s="558">
        <v>0</v>
      </c>
      <c r="E11" s="557">
        <v>0</v>
      </c>
      <c r="F11" s="139"/>
      <c r="G11" s="139"/>
    </row>
    <row r="12" spans="2:7" ht="15.75" x14ac:dyDescent="0.25">
      <c r="B12" s="145">
        <v>50</v>
      </c>
      <c r="C12" s="146" t="s">
        <v>429</v>
      </c>
      <c r="D12" s="558">
        <v>0</v>
      </c>
      <c r="E12" s="557">
        <v>0</v>
      </c>
      <c r="F12" s="139"/>
      <c r="G12" s="139"/>
    </row>
    <row r="13" spans="2:7" ht="15.75" x14ac:dyDescent="0.25">
      <c r="B13" s="145">
        <v>60</v>
      </c>
      <c r="C13" s="146" t="s">
        <v>430</v>
      </c>
      <c r="D13" s="558">
        <v>128.52007900000001</v>
      </c>
      <c r="E13" s="557">
        <v>1.603839</v>
      </c>
      <c r="F13" s="139"/>
      <c r="G13" s="139"/>
    </row>
    <row r="14" spans="2:7" ht="15.75" x14ac:dyDescent="0.25">
      <c r="B14" s="145">
        <v>70</v>
      </c>
      <c r="C14" s="146" t="s">
        <v>431</v>
      </c>
      <c r="D14" s="558">
        <v>0</v>
      </c>
      <c r="E14" s="557">
        <v>0</v>
      </c>
      <c r="F14" s="139"/>
      <c r="G14" s="139"/>
    </row>
    <row r="15" spans="2:7" ht="15.75" x14ac:dyDescent="0.25">
      <c r="B15" s="147">
        <v>80</v>
      </c>
      <c r="C15" s="148" t="s">
        <v>342</v>
      </c>
      <c r="D15" s="559">
        <v>211.77351400000001</v>
      </c>
      <c r="E15" s="560">
        <v>1.6989829999999999</v>
      </c>
      <c r="F15" s="139"/>
      <c r="G15" s="139"/>
    </row>
    <row r="16" spans="2:7" ht="15.75" x14ac:dyDescent="0.25">
      <c r="B16" s="139"/>
      <c r="C16" s="139"/>
      <c r="D16" s="139"/>
      <c r="E16" s="139"/>
      <c r="F16" s="139"/>
      <c r="G16" s="139"/>
    </row>
    <row r="17" spans="2:7" ht="15.75" x14ac:dyDescent="0.25">
      <c r="B17" s="1107"/>
      <c r="C17" s="1107"/>
      <c r="D17" s="139"/>
      <c r="E17" s="139"/>
      <c r="F17" s="139"/>
      <c r="G17" s="139"/>
    </row>
    <row r="18" spans="2:7" ht="15.75" x14ac:dyDescent="0.25">
      <c r="B18" s="139"/>
      <c r="C18" s="139"/>
      <c r="D18" s="139"/>
      <c r="E18" s="139"/>
      <c r="F18" s="139"/>
      <c r="G18" s="139"/>
    </row>
    <row r="19" spans="2:7" ht="15.75" x14ac:dyDescent="0.25">
      <c r="B19" s="149"/>
      <c r="C19" s="139"/>
      <c r="D19" s="139"/>
      <c r="E19" s="139"/>
      <c r="F19" s="139"/>
      <c r="G19" s="139"/>
    </row>
    <row r="20" spans="2:7" x14ac:dyDescent="0.25">
      <c r="B20" s="1104"/>
      <c r="C20" s="1104"/>
      <c r="D20" s="1104"/>
      <c r="E20" s="1104"/>
      <c r="F20" s="1104"/>
      <c r="G20" s="1104"/>
    </row>
    <row r="21" spans="2:7" ht="36" customHeight="1" x14ac:dyDescent="0.25">
      <c r="B21" s="1104"/>
      <c r="C21" s="1104"/>
      <c r="D21" s="1104"/>
      <c r="E21" s="1104"/>
      <c r="F21" s="1104"/>
      <c r="G21" s="1104"/>
    </row>
    <row r="22" spans="2:7" ht="60" customHeight="1" x14ac:dyDescent="0.25">
      <c r="B22" s="1104"/>
      <c r="C22" s="1104"/>
      <c r="D22" s="1104"/>
      <c r="E22" s="1104"/>
      <c r="F22" s="1104"/>
      <c r="G22" s="1104"/>
    </row>
    <row r="23" spans="2:7" ht="15.75" x14ac:dyDescent="0.25">
      <c r="B23" s="139"/>
      <c r="C23" s="139"/>
      <c r="D23" s="139"/>
      <c r="E23" s="139"/>
      <c r="F23" s="139"/>
      <c r="G23" s="139"/>
    </row>
    <row r="24" spans="2:7" ht="15.75" x14ac:dyDescent="0.25">
      <c r="B24" s="149"/>
      <c r="C24" s="139"/>
      <c r="D24" s="139"/>
      <c r="E24" s="139"/>
      <c r="F24" s="139"/>
      <c r="G24" s="139"/>
    </row>
    <row r="25" spans="2:7" x14ac:dyDescent="0.25">
      <c r="B25" s="1104"/>
      <c r="C25" s="1104"/>
      <c r="D25" s="1104"/>
      <c r="E25" s="1104"/>
      <c r="F25" s="1104"/>
      <c r="G25" s="1104"/>
    </row>
    <row r="26" spans="2:7" ht="48" customHeight="1" x14ac:dyDescent="0.25">
      <c r="B26" s="1108"/>
      <c r="C26" s="1108"/>
      <c r="D26" s="1108"/>
      <c r="E26" s="1108"/>
      <c r="F26" s="1108"/>
      <c r="G26" s="1108"/>
    </row>
    <row r="27" spans="2:7" x14ac:dyDescent="0.25">
      <c r="B27" s="1104"/>
      <c r="C27" s="1104"/>
      <c r="D27" s="1104"/>
      <c r="E27" s="1104"/>
      <c r="F27" s="1104"/>
      <c r="G27" s="1104"/>
    </row>
    <row r="28" spans="2:7" x14ac:dyDescent="0.25">
      <c r="B28" s="1104"/>
      <c r="C28" s="1104"/>
      <c r="D28" s="1104"/>
      <c r="E28" s="1104"/>
      <c r="F28" s="1104"/>
      <c r="G28" s="1104"/>
    </row>
    <row r="29" spans="2:7" ht="96" customHeight="1" x14ac:dyDescent="0.25">
      <c r="B29" s="1104"/>
      <c r="C29" s="1104"/>
      <c r="D29" s="1104"/>
      <c r="E29" s="1104"/>
      <c r="F29" s="1104"/>
      <c r="G29" s="1104"/>
    </row>
    <row r="30" spans="2:7" x14ac:dyDescent="0.25">
      <c r="B30" s="1104"/>
      <c r="C30" s="1104"/>
      <c r="D30" s="1104"/>
      <c r="E30" s="1104"/>
      <c r="F30" s="1104"/>
      <c r="G30" s="1104"/>
    </row>
    <row r="31" spans="2:7" ht="36" customHeight="1" x14ac:dyDescent="0.25">
      <c r="B31" s="1104"/>
      <c r="C31" s="1104"/>
      <c r="D31" s="1104"/>
      <c r="E31" s="1104"/>
      <c r="F31" s="1104"/>
      <c r="G31" s="1104"/>
    </row>
    <row r="32" spans="2:7" x14ac:dyDescent="0.25">
      <c r="B32" s="1104"/>
      <c r="C32" s="1104"/>
      <c r="D32" s="1104"/>
      <c r="E32" s="1104"/>
      <c r="F32" s="1104"/>
      <c r="G32" s="1104"/>
    </row>
    <row r="33" spans="2:7" ht="60" customHeight="1" x14ac:dyDescent="0.25">
      <c r="B33" s="1104"/>
      <c r="C33" s="1104"/>
      <c r="D33" s="1104"/>
      <c r="E33" s="1104"/>
      <c r="F33" s="1104"/>
      <c r="G33" s="1104"/>
    </row>
    <row r="34" spans="2:7" x14ac:dyDescent="0.25">
      <c r="B34" s="1104"/>
      <c r="C34" s="1104"/>
      <c r="D34" s="1104"/>
      <c r="E34" s="1104"/>
      <c r="F34" s="1104"/>
      <c r="G34" s="1104"/>
    </row>
    <row r="35" spans="2:7" ht="24" customHeight="1" x14ac:dyDescent="0.25">
      <c r="B35" s="1104"/>
      <c r="C35" s="1104"/>
      <c r="D35" s="1104"/>
      <c r="E35" s="1104"/>
      <c r="F35" s="1104"/>
      <c r="G35" s="1104"/>
    </row>
    <row r="36" spans="2:7" x14ac:dyDescent="0.25">
      <c r="B36" s="1104"/>
      <c r="C36" s="1104"/>
      <c r="D36" s="1104"/>
      <c r="E36" s="1104"/>
      <c r="F36" s="1104"/>
      <c r="G36" s="1104"/>
    </row>
    <row r="37" spans="2:7" ht="24" customHeight="1" x14ac:dyDescent="0.25">
      <c r="B37" s="1104"/>
      <c r="C37" s="1104"/>
      <c r="D37" s="1104"/>
      <c r="E37" s="1104"/>
      <c r="F37" s="1104"/>
      <c r="G37" s="1104"/>
    </row>
    <row r="38" spans="2:7" x14ac:dyDescent="0.25">
      <c r="B38" s="1104"/>
      <c r="C38" s="1104"/>
      <c r="D38" s="1104"/>
      <c r="E38" s="1104"/>
      <c r="F38" s="1104"/>
      <c r="G38" s="1104"/>
    </row>
    <row r="39" spans="2:7" ht="60" customHeight="1" x14ac:dyDescent="0.25">
      <c r="B39" s="1104"/>
      <c r="C39" s="1104"/>
      <c r="D39" s="1104"/>
      <c r="E39" s="1104"/>
      <c r="F39" s="1104"/>
      <c r="G39" s="1104"/>
    </row>
    <row r="40" spans="2:7" x14ac:dyDescent="0.25">
      <c r="B40" s="1104"/>
      <c r="C40" s="1104"/>
      <c r="D40" s="1104"/>
      <c r="E40" s="1104"/>
      <c r="F40" s="1104"/>
      <c r="G40" s="1104"/>
    </row>
  </sheetData>
  <mergeCells count="22">
    <mergeCell ref="B37:G37"/>
    <mergeCell ref="B38:G38"/>
    <mergeCell ref="B39:G39"/>
    <mergeCell ref="B40:G40"/>
    <mergeCell ref="B31:G31"/>
    <mergeCell ref="B32:G32"/>
    <mergeCell ref="B33:G33"/>
    <mergeCell ref="B34:G34"/>
    <mergeCell ref="B35:G35"/>
    <mergeCell ref="B36:G36"/>
    <mergeCell ref="B30:G30"/>
    <mergeCell ref="B2:E3"/>
    <mergeCell ref="D6:E6"/>
    <mergeCell ref="B17:C17"/>
    <mergeCell ref="B20:G20"/>
    <mergeCell ref="B21:G21"/>
    <mergeCell ref="B22:G22"/>
    <mergeCell ref="B25:G25"/>
    <mergeCell ref="B26:G26"/>
    <mergeCell ref="B27:G27"/>
    <mergeCell ref="B28:G28"/>
    <mergeCell ref="B29:G29"/>
  </mergeCell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2698F-9487-4997-A7FF-B7EDD23AB527}">
  <sheetPr codeName="Ark80">
    <tabColor rgb="FF00A976"/>
  </sheetPr>
  <dimension ref="B2:S32"/>
  <sheetViews>
    <sheetView zoomScale="55" zoomScaleNormal="55" workbookViewId="0">
      <selection activeCell="B8" sqref="B8:R30"/>
    </sheetView>
  </sheetViews>
  <sheetFormatPr defaultColWidth="8" defaultRowHeight="15" x14ac:dyDescent="0.25"/>
  <cols>
    <col min="1" max="1" width="3.125" style="354" customWidth="1"/>
    <col min="2" max="2" width="5.875" style="354" bestFit="1" customWidth="1"/>
    <col min="3" max="3" width="62.25" style="354" bestFit="1" customWidth="1"/>
    <col min="4" max="4" width="13.75" style="354" bestFit="1" customWidth="1"/>
    <col min="5" max="5" width="14.75" style="354" bestFit="1" customWidth="1"/>
    <col min="6" max="6" width="15.125" style="354" bestFit="1" customWidth="1"/>
    <col min="7" max="7" width="10.875" style="354" bestFit="1" customWidth="1"/>
    <col min="8" max="9" width="15.125" style="354" bestFit="1" customWidth="1"/>
    <col min="10" max="10" width="10.5" style="354" bestFit="1" customWidth="1"/>
    <col min="11" max="11" width="14.75" style="354" bestFit="1" customWidth="1"/>
    <col min="12" max="12" width="15.125" style="354" bestFit="1" customWidth="1"/>
    <col min="13" max="13" width="8.875" style="354" bestFit="1" customWidth="1"/>
    <col min="14" max="15" width="15.125" style="354" bestFit="1" customWidth="1"/>
    <col min="16" max="16" width="25.625" style="354" bestFit="1" customWidth="1"/>
    <col min="17" max="17" width="22.125" style="354" bestFit="1" customWidth="1"/>
    <col min="18" max="18" width="26.375" style="354" bestFit="1" customWidth="1"/>
    <col min="19" max="16384" width="8" style="354"/>
  </cols>
  <sheetData>
    <row r="2" spans="2:19" ht="20.25" customHeight="1" x14ac:dyDescent="0.25">
      <c r="B2" s="1110" t="s">
        <v>16</v>
      </c>
      <c r="C2" s="1110"/>
      <c r="D2" s="1110"/>
      <c r="E2" s="1110"/>
      <c r="F2" s="1110"/>
      <c r="G2" s="1110"/>
      <c r="H2" s="1110"/>
      <c r="I2" s="1110"/>
      <c r="J2" s="1110"/>
      <c r="K2" s="1110"/>
      <c r="L2" s="1110"/>
      <c r="M2" s="1110"/>
      <c r="N2" s="1110"/>
      <c r="O2" s="1110"/>
      <c r="P2" s="1110"/>
      <c r="Q2" s="1110"/>
      <c r="R2" s="1110"/>
    </row>
    <row r="3" spans="2:19" ht="15.75" x14ac:dyDescent="0.25">
      <c r="B3" s="138"/>
      <c r="C3" s="355"/>
      <c r="D3" s="355"/>
      <c r="E3" s="355"/>
      <c r="F3" s="355"/>
      <c r="G3" s="355"/>
      <c r="H3" s="355"/>
      <c r="I3" s="355"/>
      <c r="J3" s="355"/>
      <c r="K3" s="355"/>
      <c r="L3" s="355"/>
      <c r="M3" s="355"/>
      <c r="N3" s="355"/>
      <c r="O3" s="355"/>
      <c r="P3" s="355"/>
      <c r="Q3" s="355"/>
      <c r="R3" s="355"/>
    </row>
    <row r="4" spans="2:19" x14ac:dyDescent="0.25">
      <c r="B4" s="46"/>
      <c r="C4" s="134"/>
      <c r="D4" s="133" t="s">
        <v>55</v>
      </c>
      <c r="E4" s="133" t="s">
        <v>56</v>
      </c>
      <c r="F4" s="133" t="s">
        <v>57</v>
      </c>
      <c r="G4" s="133" t="s">
        <v>58</v>
      </c>
      <c r="H4" s="133" t="s">
        <v>59</v>
      </c>
      <c r="I4" s="133" t="s">
        <v>206</v>
      </c>
      <c r="J4" s="133" t="s">
        <v>230</v>
      </c>
      <c r="K4" s="133" t="s">
        <v>288</v>
      </c>
      <c r="L4" s="133" t="s">
        <v>432</v>
      </c>
      <c r="M4" s="133" t="s">
        <v>433</v>
      </c>
      <c r="N4" s="133" t="s">
        <v>434</v>
      </c>
      <c r="O4" s="133" t="s">
        <v>435</v>
      </c>
      <c r="P4" s="133" t="s">
        <v>436</v>
      </c>
      <c r="Q4" s="133" t="s">
        <v>437</v>
      </c>
      <c r="R4" s="133" t="s">
        <v>438</v>
      </c>
      <c r="S4" s="132"/>
    </row>
    <row r="5" spans="2:19" x14ac:dyDescent="0.25">
      <c r="B5" s="134"/>
      <c r="C5" s="134"/>
      <c r="D5" s="1109" t="s">
        <v>439</v>
      </c>
      <c r="E5" s="1109"/>
      <c r="F5" s="1109"/>
      <c r="G5" s="1109"/>
      <c r="H5" s="1109"/>
      <c r="I5" s="1109"/>
      <c r="J5" s="1109" t="s">
        <v>403</v>
      </c>
      <c r="K5" s="1109"/>
      <c r="L5" s="1109"/>
      <c r="M5" s="1109"/>
      <c r="N5" s="1109"/>
      <c r="O5" s="1109"/>
      <c r="P5" s="1109" t="s">
        <v>440</v>
      </c>
      <c r="Q5" s="1109" t="s">
        <v>441</v>
      </c>
      <c r="R5" s="1109"/>
      <c r="S5" s="132"/>
    </row>
    <row r="6" spans="2:19" x14ac:dyDescent="0.25">
      <c r="B6" s="134"/>
      <c r="C6" s="134"/>
      <c r="D6" s="1111" t="s">
        <v>442</v>
      </c>
      <c r="E6" s="1109"/>
      <c r="F6" s="1109"/>
      <c r="G6" s="1111" t="s">
        <v>443</v>
      </c>
      <c r="H6" s="1109"/>
      <c r="I6" s="1109"/>
      <c r="J6" s="1111" t="s">
        <v>444</v>
      </c>
      <c r="K6" s="1109"/>
      <c r="L6" s="1109"/>
      <c r="M6" s="1111" t="s">
        <v>445</v>
      </c>
      <c r="N6" s="1109"/>
      <c r="O6" s="1109"/>
      <c r="P6" s="1109"/>
      <c r="Q6" s="1109" t="s">
        <v>446</v>
      </c>
      <c r="R6" s="1109" t="s">
        <v>447</v>
      </c>
      <c r="S6" s="132"/>
    </row>
    <row r="7" spans="2:19" x14ac:dyDescent="0.25">
      <c r="B7" s="134"/>
      <c r="C7" s="134"/>
      <c r="D7" s="135"/>
      <c r="E7" s="661" t="s">
        <v>448</v>
      </c>
      <c r="F7" s="536" t="s">
        <v>449</v>
      </c>
      <c r="G7" s="135"/>
      <c r="H7" s="661" t="s">
        <v>449</v>
      </c>
      <c r="I7" s="536" t="s">
        <v>450</v>
      </c>
      <c r="J7" s="135"/>
      <c r="K7" s="661" t="s">
        <v>448</v>
      </c>
      <c r="L7" s="536" t="s">
        <v>449</v>
      </c>
      <c r="M7" s="135"/>
      <c r="N7" s="661" t="s">
        <v>449</v>
      </c>
      <c r="O7" s="133" t="s">
        <v>450</v>
      </c>
      <c r="P7" s="1109"/>
      <c r="Q7" s="1109"/>
      <c r="R7" s="1109"/>
      <c r="S7" s="132"/>
    </row>
    <row r="8" spans="2:19" x14ac:dyDescent="0.25">
      <c r="B8" s="356">
        <v>5</v>
      </c>
      <c r="C8" s="356" t="s">
        <v>451</v>
      </c>
      <c r="D8" s="561">
        <v>5792.8276086100004</v>
      </c>
      <c r="E8" s="562">
        <v>5792.8276086100004</v>
      </c>
      <c r="F8" s="562">
        <v>0</v>
      </c>
      <c r="G8" s="561">
        <v>0</v>
      </c>
      <c r="H8" s="562">
        <v>0</v>
      </c>
      <c r="I8" s="562">
        <v>0</v>
      </c>
      <c r="J8" s="561">
        <v>0</v>
      </c>
      <c r="K8" s="562">
        <v>0</v>
      </c>
      <c r="L8" s="562">
        <v>0</v>
      </c>
      <c r="M8" s="561">
        <v>0</v>
      </c>
      <c r="N8" s="562">
        <v>0</v>
      </c>
      <c r="O8" s="562">
        <v>0</v>
      </c>
      <c r="P8" s="562">
        <v>0</v>
      </c>
      <c r="Q8" s="562">
        <v>0</v>
      </c>
      <c r="R8" s="562">
        <v>0</v>
      </c>
      <c r="S8" s="132"/>
    </row>
    <row r="9" spans="2:19" x14ac:dyDescent="0.25">
      <c r="B9" s="356">
        <v>10</v>
      </c>
      <c r="C9" s="356" t="s">
        <v>413</v>
      </c>
      <c r="D9" s="562">
        <v>375935.43582566455</v>
      </c>
      <c r="E9" s="562">
        <v>369073.42915969458</v>
      </c>
      <c r="F9" s="562">
        <v>6862.0066659700087</v>
      </c>
      <c r="G9" s="562">
        <v>3411.504694159999</v>
      </c>
      <c r="H9" s="562">
        <v>152.37763394000007</v>
      </c>
      <c r="I9" s="562">
        <v>3259.1270602199988</v>
      </c>
      <c r="J9" s="562">
        <v>1030.4804392100027</v>
      </c>
      <c r="K9" s="562">
        <v>650.71421641000313</v>
      </c>
      <c r="L9" s="562">
        <v>379.76622279999958</v>
      </c>
      <c r="M9" s="562">
        <v>117.27116367999997</v>
      </c>
      <c r="N9" s="562">
        <v>3.2488672100000002</v>
      </c>
      <c r="O9" s="562">
        <v>114.02229646999997</v>
      </c>
      <c r="P9" s="562">
        <v>0</v>
      </c>
      <c r="Q9" s="562">
        <v>368907.5517432639</v>
      </c>
      <c r="R9" s="562">
        <v>3294.2335304799985</v>
      </c>
      <c r="S9" s="132"/>
    </row>
    <row r="10" spans="2:19" x14ac:dyDescent="0.25">
      <c r="B10" s="357">
        <v>20</v>
      </c>
      <c r="C10" s="357" t="s">
        <v>414</v>
      </c>
      <c r="D10" s="562">
        <v>0</v>
      </c>
      <c r="E10" s="562">
        <v>0</v>
      </c>
      <c r="F10" s="562">
        <v>0</v>
      </c>
      <c r="G10" s="562">
        <v>0</v>
      </c>
      <c r="H10" s="562">
        <v>0</v>
      </c>
      <c r="I10" s="562">
        <v>0</v>
      </c>
      <c r="J10" s="562">
        <v>0</v>
      </c>
      <c r="K10" s="562">
        <v>0</v>
      </c>
      <c r="L10" s="562">
        <v>0</v>
      </c>
      <c r="M10" s="562">
        <v>0</v>
      </c>
      <c r="N10" s="562">
        <v>0</v>
      </c>
      <c r="O10" s="562">
        <v>0</v>
      </c>
      <c r="P10" s="562">
        <v>0</v>
      </c>
      <c r="Q10" s="562">
        <v>0</v>
      </c>
      <c r="R10" s="562">
        <v>0</v>
      </c>
      <c r="S10" s="132"/>
    </row>
    <row r="11" spans="2:19" x14ac:dyDescent="0.25">
      <c r="B11" s="356">
        <v>30</v>
      </c>
      <c r="C11" s="356" t="s">
        <v>415</v>
      </c>
      <c r="D11" s="562">
        <v>122.26165793000001</v>
      </c>
      <c r="E11" s="562">
        <v>122.26165793000001</v>
      </c>
      <c r="F11" s="562">
        <v>0</v>
      </c>
      <c r="G11" s="562">
        <v>0</v>
      </c>
      <c r="H11" s="562">
        <v>0</v>
      </c>
      <c r="I11" s="562">
        <v>0</v>
      </c>
      <c r="J11" s="562">
        <v>3.0442999999999996E-4</v>
      </c>
      <c r="K11" s="562">
        <v>3.0442999999999996E-4</v>
      </c>
      <c r="L11" s="562">
        <v>0</v>
      </c>
      <c r="M11" s="562">
        <v>0</v>
      </c>
      <c r="N11" s="562">
        <v>0</v>
      </c>
      <c r="O11" s="562">
        <v>0</v>
      </c>
      <c r="P11" s="562">
        <v>0</v>
      </c>
      <c r="Q11" s="562">
        <v>122.2613535</v>
      </c>
      <c r="R11" s="562">
        <v>0</v>
      </c>
      <c r="S11" s="132"/>
    </row>
    <row r="12" spans="2:19" x14ac:dyDescent="0.25">
      <c r="B12" s="358">
        <v>40</v>
      </c>
      <c r="C12" s="358" t="s">
        <v>416</v>
      </c>
      <c r="D12" s="562">
        <v>6002.8653530699994</v>
      </c>
      <c r="E12" s="562">
        <v>6002.2963767299998</v>
      </c>
      <c r="F12" s="562">
        <v>0.56897633999999997</v>
      </c>
      <c r="G12" s="562">
        <v>0</v>
      </c>
      <c r="H12" s="562">
        <v>0</v>
      </c>
      <c r="I12" s="562">
        <v>0</v>
      </c>
      <c r="J12" s="562">
        <v>0</v>
      </c>
      <c r="K12" s="562">
        <v>0</v>
      </c>
      <c r="L12" s="562">
        <v>0</v>
      </c>
      <c r="M12" s="562">
        <v>0</v>
      </c>
      <c r="N12" s="562">
        <v>0</v>
      </c>
      <c r="O12" s="562">
        <v>0</v>
      </c>
      <c r="P12" s="562">
        <v>0</v>
      </c>
      <c r="Q12" s="562">
        <v>5.461709879999999</v>
      </c>
      <c r="R12" s="562">
        <v>0</v>
      </c>
      <c r="S12" s="132"/>
    </row>
    <row r="13" spans="2:19" x14ac:dyDescent="0.25">
      <c r="B13" s="358">
        <v>50</v>
      </c>
      <c r="C13" s="358" t="s">
        <v>417</v>
      </c>
      <c r="D13" s="562">
        <v>858.13483846999998</v>
      </c>
      <c r="E13" s="562">
        <v>855.13435532000005</v>
      </c>
      <c r="F13" s="562">
        <v>3.00048315</v>
      </c>
      <c r="G13" s="562">
        <v>0.94360003999999997</v>
      </c>
      <c r="H13" s="562">
        <v>0</v>
      </c>
      <c r="I13" s="562">
        <v>0.94360003999999997</v>
      </c>
      <c r="J13" s="562">
        <v>0.10533878999999995</v>
      </c>
      <c r="K13" s="562">
        <v>0.10533878999999995</v>
      </c>
      <c r="L13" s="562">
        <v>0</v>
      </c>
      <c r="M13" s="562">
        <v>0.17975701999999999</v>
      </c>
      <c r="N13" s="562">
        <v>0</v>
      </c>
      <c r="O13" s="562">
        <v>0.17975701999999999</v>
      </c>
      <c r="P13" s="562">
        <v>0</v>
      </c>
      <c r="Q13" s="562">
        <v>858.02949968000007</v>
      </c>
      <c r="R13" s="562">
        <v>0.76384301999999993</v>
      </c>
      <c r="S13" s="132"/>
    </row>
    <row r="14" spans="2:19" x14ac:dyDescent="0.25">
      <c r="B14" s="358">
        <v>60</v>
      </c>
      <c r="C14" s="358" t="s">
        <v>418</v>
      </c>
      <c r="D14" s="562">
        <v>186161.36336786006</v>
      </c>
      <c r="E14" s="562">
        <v>185209.54713539005</v>
      </c>
      <c r="F14" s="562">
        <v>951.81623246999982</v>
      </c>
      <c r="G14" s="562">
        <v>2114.61430346</v>
      </c>
      <c r="H14" s="562">
        <v>67.515753319999988</v>
      </c>
      <c r="I14" s="562">
        <v>2047.0985501399998</v>
      </c>
      <c r="J14" s="562">
        <v>598.11000363000039</v>
      </c>
      <c r="K14" s="562">
        <v>373.57136587000048</v>
      </c>
      <c r="L14" s="562">
        <v>224.53863775999994</v>
      </c>
      <c r="M14" s="562">
        <v>35.165033229999992</v>
      </c>
      <c r="N14" s="562">
        <v>1.0588409999999999</v>
      </c>
      <c r="O14" s="562">
        <v>34.106192229999991</v>
      </c>
      <c r="P14" s="562">
        <v>0</v>
      </c>
      <c r="Q14" s="562">
        <v>185563.25336422995</v>
      </c>
      <c r="R14" s="562">
        <v>2079.4492702299995</v>
      </c>
      <c r="S14" s="132"/>
    </row>
    <row r="15" spans="2:19" x14ac:dyDescent="0.25">
      <c r="B15" s="358">
        <v>70</v>
      </c>
      <c r="C15" s="358" t="s">
        <v>452</v>
      </c>
      <c r="D15" s="562">
        <v>45330.236199699953</v>
      </c>
      <c r="E15" s="562">
        <v>44906.923148069953</v>
      </c>
      <c r="F15" s="562">
        <v>423.31305162999973</v>
      </c>
      <c r="G15" s="562">
        <v>930.67301876999977</v>
      </c>
      <c r="H15" s="562">
        <v>64.015724599999999</v>
      </c>
      <c r="I15" s="562">
        <v>866.65729416999977</v>
      </c>
      <c r="J15" s="562">
        <v>75.635092119999982</v>
      </c>
      <c r="K15" s="562">
        <v>62.643846299999971</v>
      </c>
      <c r="L15" s="562">
        <v>12.991245819999994</v>
      </c>
      <c r="M15" s="562">
        <v>14.750160449999997</v>
      </c>
      <c r="N15" s="562">
        <v>0.97178164999999994</v>
      </c>
      <c r="O15" s="562">
        <v>13.778378799999997</v>
      </c>
      <c r="P15" s="562">
        <v>0</v>
      </c>
      <c r="Q15" s="562">
        <v>45254.601107579947</v>
      </c>
      <c r="R15" s="562">
        <v>915.92285831999982</v>
      </c>
      <c r="S15" s="132"/>
    </row>
    <row r="16" spans="2:19" x14ac:dyDescent="0.25">
      <c r="B16" s="357">
        <v>80</v>
      </c>
      <c r="C16" s="357" t="s">
        <v>419</v>
      </c>
      <c r="D16" s="562">
        <v>182790.81060833449</v>
      </c>
      <c r="E16" s="562">
        <v>176884.18963432449</v>
      </c>
      <c r="F16" s="562">
        <v>5906.6209740100085</v>
      </c>
      <c r="G16" s="562">
        <v>1295.9467906599991</v>
      </c>
      <c r="H16" s="562">
        <v>84.861880620000079</v>
      </c>
      <c r="I16" s="562">
        <v>1211.0849100399989</v>
      </c>
      <c r="J16" s="562">
        <v>432.26479236000228</v>
      </c>
      <c r="K16" s="562">
        <v>277.03720732000261</v>
      </c>
      <c r="L16" s="562">
        <v>155.22758503999967</v>
      </c>
      <c r="M16" s="562">
        <v>81.926373429999984</v>
      </c>
      <c r="N16" s="562">
        <v>2.1900262100000005</v>
      </c>
      <c r="O16" s="562">
        <v>79.736347219999985</v>
      </c>
      <c r="P16" s="562">
        <v>0</v>
      </c>
      <c r="Q16" s="562">
        <v>182358.54581597401</v>
      </c>
      <c r="R16" s="562">
        <v>1214.0204172299991</v>
      </c>
      <c r="S16" s="132"/>
    </row>
    <row r="17" spans="2:19" x14ac:dyDescent="0.25">
      <c r="B17" s="359">
        <v>90</v>
      </c>
      <c r="C17" s="359" t="s">
        <v>453</v>
      </c>
      <c r="D17" s="435">
        <v>21701.619360799999</v>
      </c>
      <c r="E17" s="435">
        <v>21701.619360799999</v>
      </c>
      <c r="F17" s="435">
        <v>0</v>
      </c>
      <c r="G17" s="435">
        <v>0</v>
      </c>
      <c r="H17" s="435">
        <v>0</v>
      </c>
      <c r="I17" s="435">
        <v>0</v>
      </c>
      <c r="J17" s="435">
        <v>0</v>
      </c>
      <c r="K17" s="435">
        <v>0</v>
      </c>
      <c r="L17" s="435">
        <v>0</v>
      </c>
      <c r="M17" s="435">
        <v>0</v>
      </c>
      <c r="N17" s="435">
        <v>0</v>
      </c>
      <c r="O17" s="435">
        <v>0</v>
      </c>
      <c r="P17" s="435">
        <v>0</v>
      </c>
      <c r="Q17" s="435">
        <v>0</v>
      </c>
      <c r="R17" s="435">
        <v>0</v>
      </c>
      <c r="S17" s="132"/>
    </row>
    <row r="18" spans="2:19" x14ac:dyDescent="0.25">
      <c r="B18" s="360">
        <v>100</v>
      </c>
      <c r="C18" s="360" t="s">
        <v>414</v>
      </c>
      <c r="D18" s="435">
        <v>0</v>
      </c>
      <c r="E18" s="435">
        <v>0</v>
      </c>
      <c r="F18" s="435">
        <v>0</v>
      </c>
      <c r="G18" s="435">
        <v>0</v>
      </c>
      <c r="H18" s="435">
        <v>0</v>
      </c>
      <c r="I18" s="435">
        <v>0</v>
      </c>
      <c r="J18" s="435">
        <v>0</v>
      </c>
      <c r="K18" s="435">
        <v>0</v>
      </c>
      <c r="L18" s="435">
        <v>0</v>
      </c>
      <c r="M18" s="435">
        <v>0</v>
      </c>
      <c r="N18" s="435">
        <v>0</v>
      </c>
      <c r="O18" s="435">
        <v>0</v>
      </c>
      <c r="P18" s="435">
        <v>0</v>
      </c>
      <c r="Q18" s="435">
        <v>0</v>
      </c>
      <c r="R18" s="435">
        <v>0</v>
      </c>
      <c r="S18" s="132"/>
    </row>
    <row r="19" spans="2:19" x14ac:dyDescent="0.25">
      <c r="B19" s="360">
        <v>110</v>
      </c>
      <c r="C19" s="360" t="s">
        <v>415</v>
      </c>
      <c r="D19" s="435">
        <v>0</v>
      </c>
      <c r="E19" s="435">
        <v>0</v>
      </c>
      <c r="F19" s="435">
        <v>0</v>
      </c>
      <c r="G19" s="435">
        <v>0</v>
      </c>
      <c r="H19" s="435">
        <v>0</v>
      </c>
      <c r="I19" s="435">
        <v>0</v>
      </c>
      <c r="J19" s="435">
        <v>0</v>
      </c>
      <c r="K19" s="435">
        <v>0</v>
      </c>
      <c r="L19" s="435">
        <v>0</v>
      </c>
      <c r="M19" s="435">
        <v>0</v>
      </c>
      <c r="N19" s="435">
        <v>0</v>
      </c>
      <c r="O19" s="435">
        <v>0</v>
      </c>
      <c r="P19" s="435">
        <v>0</v>
      </c>
      <c r="Q19" s="435">
        <v>0</v>
      </c>
      <c r="R19" s="435">
        <v>0</v>
      </c>
      <c r="S19" s="132"/>
    </row>
    <row r="20" spans="2:19" x14ac:dyDescent="0.25">
      <c r="B20" s="359">
        <v>120</v>
      </c>
      <c r="C20" s="359" t="s">
        <v>416</v>
      </c>
      <c r="D20" s="435">
        <v>21701.619360799999</v>
      </c>
      <c r="E20" s="435">
        <v>21701.619360799999</v>
      </c>
      <c r="F20" s="435">
        <v>0</v>
      </c>
      <c r="G20" s="435">
        <v>0</v>
      </c>
      <c r="H20" s="435">
        <v>0</v>
      </c>
      <c r="I20" s="435">
        <v>0</v>
      </c>
      <c r="J20" s="435">
        <v>0</v>
      </c>
      <c r="K20" s="435">
        <v>0</v>
      </c>
      <c r="L20" s="435">
        <v>0</v>
      </c>
      <c r="M20" s="435">
        <v>0</v>
      </c>
      <c r="N20" s="435">
        <v>0</v>
      </c>
      <c r="O20" s="435">
        <v>0</v>
      </c>
      <c r="P20" s="435">
        <v>0</v>
      </c>
      <c r="Q20" s="435">
        <v>0</v>
      </c>
      <c r="R20" s="435">
        <v>0</v>
      </c>
      <c r="S20" s="132"/>
    </row>
    <row r="21" spans="2:19" x14ac:dyDescent="0.25">
      <c r="B21" s="361">
        <v>130</v>
      </c>
      <c r="C21" s="361" t="s">
        <v>417</v>
      </c>
      <c r="D21" s="435">
        <v>0</v>
      </c>
      <c r="E21" s="435">
        <v>0</v>
      </c>
      <c r="F21" s="435">
        <v>0</v>
      </c>
      <c r="G21" s="435">
        <v>0</v>
      </c>
      <c r="H21" s="435">
        <v>0</v>
      </c>
      <c r="I21" s="435">
        <v>0</v>
      </c>
      <c r="J21" s="435">
        <v>0</v>
      </c>
      <c r="K21" s="435">
        <v>0</v>
      </c>
      <c r="L21" s="435">
        <v>0</v>
      </c>
      <c r="M21" s="435">
        <v>0</v>
      </c>
      <c r="N21" s="435">
        <v>0</v>
      </c>
      <c r="O21" s="435">
        <v>0</v>
      </c>
      <c r="P21" s="435">
        <v>0</v>
      </c>
      <c r="Q21" s="435">
        <v>0</v>
      </c>
      <c r="R21" s="435">
        <v>0</v>
      </c>
      <c r="S21" s="132"/>
    </row>
    <row r="22" spans="2:19" x14ac:dyDescent="0.25">
      <c r="B22" s="359">
        <v>140</v>
      </c>
      <c r="C22" s="359" t="s">
        <v>418</v>
      </c>
      <c r="D22" s="435">
        <v>0</v>
      </c>
      <c r="E22" s="435">
        <v>0</v>
      </c>
      <c r="F22" s="435">
        <v>0</v>
      </c>
      <c r="G22" s="435">
        <v>0</v>
      </c>
      <c r="H22" s="435">
        <v>0</v>
      </c>
      <c r="I22" s="435">
        <v>0</v>
      </c>
      <c r="J22" s="435">
        <v>0</v>
      </c>
      <c r="K22" s="435">
        <v>0</v>
      </c>
      <c r="L22" s="435">
        <v>0</v>
      </c>
      <c r="M22" s="435">
        <v>0</v>
      </c>
      <c r="N22" s="435">
        <v>0</v>
      </c>
      <c r="O22" s="435">
        <v>0</v>
      </c>
      <c r="P22" s="662">
        <v>0</v>
      </c>
      <c r="Q22" s="435">
        <v>0</v>
      </c>
      <c r="R22" s="435">
        <v>0</v>
      </c>
      <c r="S22" s="132"/>
    </row>
    <row r="23" spans="2:19" x14ac:dyDescent="0.25">
      <c r="B23" s="362">
        <v>150</v>
      </c>
      <c r="C23" s="362" t="s">
        <v>454</v>
      </c>
      <c r="D23" s="435">
        <v>16060.492191550005</v>
      </c>
      <c r="E23" s="435">
        <v>16060.492191550005</v>
      </c>
      <c r="F23" s="435">
        <v>0</v>
      </c>
      <c r="G23" s="435">
        <v>6.5447210000000006E-2</v>
      </c>
      <c r="H23" s="435">
        <v>0</v>
      </c>
      <c r="I23" s="435">
        <v>6.5447210000000006E-2</v>
      </c>
      <c r="J23" s="435">
        <v>10.671064669999993</v>
      </c>
      <c r="K23" s="435">
        <v>6.9983014399999943</v>
      </c>
      <c r="L23" s="435">
        <v>3.6727632299999997</v>
      </c>
      <c r="M23" s="435">
        <v>0</v>
      </c>
      <c r="N23" s="435">
        <v>0</v>
      </c>
      <c r="O23" s="563">
        <v>0</v>
      </c>
      <c r="P23" s="564"/>
      <c r="Q23" s="650">
        <v>0</v>
      </c>
      <c r="R23" s="435">
        <v>0</v>
      </c>
      <c r="S23" s="132" t="s">
        <v>455</v>
      </c>
    </row>
    <row r="24" spans="2:19" x14ac:dyDescent="0.25">
      <c r="B24" s="362">
        <v>160</v>
      </c>
      <c r="C24" s="362" t="s">
        <v>414</v>
      </c>
      <c r="D24" s="435">
        <v>0</v>
      </c>
      <c r="E24" s="435">
        <v>0</v>
      </c>
      <c r="F24" s="435">
        <v>0</v>
      </c>
      <c r="G24" s="435">
        <v>0</v>
      </c>
      <c r="H24" s="435">
        <v>0</v>
      </c>
      <c r="I24" s="435">
        <v>0</v>
      </c>
      <c r="J24" s="435">
        <v>0</v>
      </c>
      <c r="K24" s="435">
        <v>0</v>
      </c>
      <c r="L24" s="435">
        <v>0</v>
      </c>
      <c r="M24" s="435">
        <v>0</v>
      </c>
      <c r="N24" s="435">
        <v>0</v>
      </c>
      <c r="O24" s="563">
        <v>0</v>
      </c>
      <c r="P24" s="564"/>
      <c r="Q24" s="650">
        <v>0</v>
      </c>
      <c r="R24" s="435">
        <v>0</v>
      </c>
      <c r="S24" s="132"/>
    </row>
    <row r="25" spans="2:19" x14ac:dyDescent="0.25">
      <c r="B25" s="362">
        <v>170</v>
      </c>
      <c r="C25" s="362" t="s">
        <v>415</v>
      </c>
      <c r="D25" s="435">
        <v>0</v>
      </c>
      <c r="E25" s="435">
        <v>0</v>
      </c>
      <c r="F25" s="435">
        <v>0</v>
      </c>
      <c r="G25" s="435">
        <v>0</v>
      </c>
      <c r="H25" s="435">
        <v>0</v>
      </c>
      <c r="I25" s="435">
        <v>0</v>
      </c>
      <c r="J25" s="435">
        <v>0</v>
      </c>
      <c r="K25" s="435">
        <v>0</v>
      </c>
      <c r="L25" s="435">
        <v>0</v>
      </c>
      <c r="M25" s="435">
        <v>0</v>
      </c>
      <c r="N25" s="435">
        <v>0</v>
      </c>
      <c r="O25" s="563">
        <v>0</v>
      </c>
      <c r="P25" s="564"/>
      <c r="Q25" s="650">
        <v>0</v>
      </c>
      <c r="R25" s="435">
        <v>0</v>
      </c>
      <c r="S25" s="132" t="s">
        <v>455</v>
      </c>
    </row>
    <row r="26" spans="2:19" x14ac:dyDescent="0.25">
      <c r="B26" s="362">
        <v>180</v>
      </c>
      <c r="C26" s="362" t="s">
        <v>416</v>
      </c>
      <c r="D26" s="435">
        <v>0</v>
      </c>
      <c r="E26" s="435">
        <v>0</v>
      </c>
      <c r="F26" s="435">
        <v>0</v>
      </c>
      <c r="G26" s="435">
        <v>0</v>
      </c>
      <c r="H26" s="435">
        <v>0</v>
      </c>
      <c r="I26" s="435">
        <v>0</v>
      </c>
      <c r="J26" s="435">
        <v>0</v>
      </c>
      <c r="K26" s="435">
        <v>0</v>
      </c>
      <c r="L26" s="435">
        <v>0</v>
      </c>
      <c r="M26" s="435">
        <v>0</v>
      </c>
      <c r="N26" s="435">
        <v>0</v>
      </c>
      <c r="O26" s="563">
        <v>0</v>
      </c>
      <c r="P26" s="564"/>
      <c r="Q26" s="650">
        <v>0</v>
      </c>
      <c r="R26" s="435">
        <v>0</v>
      </c>
      <c r="S26" s="132" t="s">
        <v>455</v>
      </c>
    </row>
    <row r="27" spans="2:19" x14ac:dyDescent="0.25">
      <c r="B27" s="362">
        <v>190</v>
      </c>
      <c r="C27" s="362" t="s">
        <v>417</v>
      </c>
      <c r="D27" s="435">
        <v>3.0301193899999999</v>
      </c>
      <c r="E27" s="435">
        <v>3.0301193899999999</v>
      </c>
      <c r="F27" s="435">
        <v>0</v>
      </c>
      <c r="G27" s="435">
        <v>0</v>
      </c>
      <c r="H27" s="435">
        <v>0</v>
      </c>
      <c r="I27" s="435">
        <v>0</v>
      </c>
      <c r="J27" s="435">
        <v>0</v>
      </c>
      <c r="K27" s="435">
        <v>0</v>
      </c>
      <c r="L27" s="435">
        <v>0</v>
      </c>
      <c r="M27" s="435">
        <v>0</v>
      </c>
      <c r="N27" s="435">
        <v>0</v>
      </c>
      <c r="O27" s="563">
        <v>0</v>
      </c>
      <c r="P27" s="564"/>
      <c r="Q27" s="650">
        <v>0</v>
      </c>
      <c r="R27" s="435">
        <v>0</v>
      </c>
      <c r="S27" s="132"/>
    </row>
    <row r="28" spans="2:19" x14ac:dyDescent="0.25">
      <c r="B28" s="362">
        <v>200</v>
      </c>
      <c r="C28" s="362" t="s">
        <v>418</v>
      </c>
      <c r="D28" s="435">
        <v>13737.504012899999</v>
      </c>
      <c r="E28" s="435">
        <v>13737.504012899999</v>
      </c>
      <c r="F28" s="435">
        <v>0</v>
      </c>
      <c r="G28" s="435">
        <v>6.5447210000000006E-2</v>
      </c>
      <c r="H28" s="435">
        <v>0</v>
      </c>
      <c r="I28" s="435">
        <v>6.5447210000000006E-2</v>
      </c>
      <c r="J28" s="435">
        <v>10.498737979999992</v>
      </c>
      <c r="K28" s="435">
        <v>6.8259747499999932</v>
      </c>
      <c r="L28" s="435">
        <v>3.6727632299999997</v>
      </c>
      <c r="M28" s="435">
        <v>0</v>
      </c>
      <c r="N28" s="435">
        <v>0</v>
      </c>
      <c r="O28" s="563">
        <v>0</v>
      </c>
      <c r="P28" s="564"/>
      <c r="Q28" s="650">
        <v>0</v>
      </c>
      <c r="R28" s="435">
        <v>0</v>
      </c>
      <c r="S28" s="132"/>
    </row>
    <row r="29" spans="2:19" x14ac:dyDescent="0.25">
      <c r="B29" s="362">
        <v>210</v>
      </c>
      <c r="C29" s="362" t="s">
        <v>419</v>
      </c>
      <c r="D29" s="435">
        <v>2319.9580592600059</v>
      </c>
      <c r="E29" s="435">
        <v>2319.9580592600059</v>
      </c>
      <c r="F29" s="435">
        <v>0</v>
      </c>
      <c r="G29" s="435">
        <v>0</v>
      </c>
      <c r="H29" s="435">
        <v>0</v>
      </c>
      <c r="I29" s="435">
        <v>0</v>
      </c>
      <c r="J29" s="435">
        <v>0.17232669</v>
      </c>
      <c r="K29" s="435">
        <v>0.17232669</v>
      </c>
      <c r="L29" s="435">
        <v>0</v>
      </c>
      <c r="M29" s="435">
        <v>0</v>
      </c>
      <c r="N29" s="435">
        <v>0</v>
      </c>
      <c r="O29" s="563">
        <v>0</v>
      </c>
      <c r="P29" s="564"/>
      <c r="Q29" s="650">
        <v>0</v>
      </c>
      <c r="R29" s="435">
        <v>0</v>
      </c>
      <c r="S29" s="132"/>
    </row>
    <row r="30" spans="2:19" x14ac:dyDescent="0.25">
      <c r="B30" s="363">
        <v>220</v>
      </c>
      <c r="C30" s="363" t="s">
        <v>342</v>
      </c>
      <c r="D30" s="502">
        <v>419490.37498662452</v>
      </c>
      <c r="E30" s="502">
        <v>412628.36832065455</v>
      </c>
      <c r="F30" s="502">
        <v>6862.0066659700087</v>
      </c>
      <c r="G30" s="502">
        <v>3411.570141369999</v>
      </c>
      <c r="H30" s="502">
        <v>152.37763394000007</v>
      </c>
      <c r="I30" s="502">
        <v>3259.1925074299988</v>
      </c>
      <c r="J30" s="502">
        <v>1041.1515038800026</v>
      </c>
      <c r="K30" s="502">
        <v>657.71251785000311</v>
      </c>
      <c r="L30" s="502">
        <v>383.43898602999963</v>
      </c>
      <c r="M30" s="502">
        <v>117.27116367999997</v>
      </c>
      <c r="N30" s="502">
        <v>3.2488672100000002</v>
      </c>
      <c r="O30" s="502">
        <v>114.02229646999997</v>
      </c>
      <c r="P30" s="502">
        <v>0</v>
      </c>
      <c r="Q30" s="502">
        <v>368907.5517432639</v>
      </c>
      <c r="R30" s="502">
        <v>3294.2335304799985</v>
      </c>
      <c r="S30" s="132"/>
    </row>
    <row r="32" spans="2:19" x14ac:dyDescent="0.25">
      <c r="E32" s="565"/>
    </row>
  </sheetData>
  <mergeCells count="11">
    <mergeCell ref="R6:R7"/>
    <mergeCell ref="B2:R2"/>
    <mergeCell ref="D5:I5"/>
    <mergeCell ref="J5:O5"/>
    <mergeCell ref="P5:P7"/>
    <mergeCell ref="Q5:R5"/>
    <mergeCell ref="D6:F6"/>
    <mergeCell ref="G6:I6"/>
    <mergeCell ref="J6:L6"/>
    <mergeCell ref="M6:O6"/>
    <mergeCell ref="Q6:Q7"/>
  </mergeCells>
  <pageMargins left="0.7" right="0.7" top="0.75" bottom="0.75" header="0.3" footer="0.3"/>
  <pageSetup paperSize="9" orientation="portrait" verticalDpi="1200"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1AA62-40C7-43CF-A92F-A9B8EFA52772}">
  <sheetPr codeName="Ark81">
    <tabColor rgb="FF00A976"/>
  </sheetPr>
  <dimension ref="B2:R9"/>
  <sheetViews>
    <sheetView workbookViewId="0">
      <selection activeCell="F33" sqref="F33"/>
    </sheetView>
  </sheetViews>
  <sheetFormatPr defaultColWidth="9" defaultRowHeight="15" x14ac:dyDescent="0.25"/>
  <cols>
    <col min="1" max="2" width="9" style="150"/>
    <col min="3" max="3" width="17.125" style="150" customWidth="1"/>
    <col min="4" max="4" width="15.375" style="150" customWidth="1"/>
    <col min="5" max="5" width="15.5" style="150" bestFit="1" customWidth="1"/>
    <col min="6" max="6" width="21" style="150" customWidth="1"/>
    <col min="7" max="7" width="14.5" style="150" bestFit="1" customWidth="1"/>
    <col min="8" max="8" width="9.25" style="150" bestFit="1" customWidth="1"/>
    <col min="9" max="9" width="14.5" style="150" bestFit="1" customWidth="1"/>
    <col min="10" max="10" width="0.125" style="150" customWidth="1"/>
    <col min="11" max="18" width="9" style="150" hidden="1" customWidth="1"/>
    <col min="19" max="16384" width="9" style="150"/>
  </cols>
  <sheetData>
    <row r="2" spans="2:18" ht="20.25" x14ac:dyDescent="0.25">
      <c r="B2" s="1112" t="s">
        <v>456</v>
      </c>
      <c r="C2" s="1112"/>
      <c r="D2" s="1112"/>
      <c r="E2" s="1112"/>
      <c r="F2" s="1112"/>
      <c r="G2" s="1112"/>
      <c r="H2" s="1112"/>
      <c r="I2" s="1112"/>
      <c r="J2" s="1112"/>
      <c r="K2" s="1112"/>
      <c r="L2" s="1112"/>
      <c r="M2" s="1112"/>
      <c r="N2" s="1112"/>
      <c r="O2" s="1112"/>
      <c r="P2" s="1112"/>
      <c r="Q2" s="1112"/>
      <c r="R2" s="1112"/>
    </row>
    <row r="4" spans="2:18" x14ac:dyDescent="0.25">
      <c r="B4" s="46" t="s">
        <v>54</v>
      </c>
      <c r="C4" s="663"/>
      <c r="D4" s="664" t="s">
        <v>55</v>
      </c>
      <c r="E4" s="151" t="s">
        <v>56</v>
      </c>
      <c r="F4" s="151" t="s">
        <v>57</v>
      </c>
      <c r="G4" s="151" t="s">
        <v>58</v>
      </c>
      <c r="H4" s="151" t="s">
        <v>59</v>
      </c>
      <c r="I4" s="151" t="s">
        <v>206</v>
      </c>
    </row>
    <row r="5" spans="2:18" x14ac:dyDescent="0.25">
      <c r="B5" s="152"/>
      <c r="C5" s="153"/>
      <c r="D5" s="1113" t="s">
        <v>457</v>
      </c>
      <c r="E5" s="1114"/>
      <c r="F5" s="1114"/>
      <c r="G5" s="1114"/>
      <c r="H5" s="1114"/>
      <c r="I5" s="1114"/>
    </row>
    <row r="6" spans="2:18" ht="30" x14ac:dyDescent="0.25">
      <c r="B6" s="154"/>
      <c r="C6" s="155"/>
      <c r="D6" s="665" t="s">
        <v>458</v>
      </c>
      <c r="E6" s="156" t="s">
        <v>459</v>
      </c>
      <c r="F6" s="156" t="s">
        <v>460</v>
      </c>
      <c r="G6" s="156" t="s">
        <v>461</v>
      </c>
      <c r="H6" s="156" t="s">
        <v>462</v>
      </c>
      <c r="I6" s="156" t="s">
        <v>342</v>
      </c>
    </row>
    <row r="7" spans="2:18" x14ac:dyDescent="0.25">
      <c r="B7" s="157">
        <v>1</v>
      </c>
      <c r="C7" s="158" t="s">
        <v>413</v>
      </c>
      <c r="D7" s="718" t="s">
        <v>1061</v>
      </c>
      <c r="E7" s="719">
        <v>10412.387019</v>
      </c>
      <c r="F7" s="719">
        <v>345265.30129600002</v>
      </c>
      <c r="G7" s="719">
        <v>6.8488629999999997</v>
      </c>
      <c r="H7" s="719" t="s">
        <v>1061</v>
      </c>
      <c r="I7" s="719">
        <v>355684.53717800003</v>
      </c>
    </row>
    <row r="8" spans="2:18" x14ac:dyDescent="0.25">
      <c r="B8" s="161">
        <v>2</v>
      </c>
      <c r="C8" s="162" t="s">
        <v>453</v>
      </c>
      <c r="D8" s="720" t="s">
        <v>1061</v>
      </c>
      <c r="E8" s="721">
        <v>10931.933458</v>
      </c>
      <c r="F8" s="721">
        <v>12140.640455999999</v>
      </c>
      <c r="G8" s="721">
        <v>195.714482</v>
      </c>
      <c r="H8" s="721" t="s">
        <v>1061</v>
      </c>
      <c r="I8" s="721">
        <v>23268.288396</v>
      </c>
    </row>
    <row r="9" spans="2:18" x14ac:dyDescent="0.25">
      <c r="B9" s="163">
        <v>3</v>
      </c>
      <c r="C9" s="164" t="s">
        <v>342</v>
      </c>
      <c r="D9" s="720" t="s">
        <v>1061</v>
      </c>
      <c r="E9" s="721">
        <v>21344.320477000001</v>
      </c>
      <c r="F9" s="721">
        <v>357405.94175200001</v>
      </c>
      <c r="G9" s="721">
        <v>202.563345</v>
      </c>
      <c r="H9" s="721" t="s">
        <v>1061</v>
      </c>
      <c r="I9" s="721">
        <v>378952.82557300001</v>
      </c>
    </row>
  </sheetData>
  <mergeCells count="2">
    <mergeCell ref="B2:R2"/>
    <mergeCell ref="D5:I5"/>
  </mergeCell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ED2E3-7FB8-4F7A-8011-C1DABD703691}">
  <sheetPr codeName="Ark82">
    <tabColor rgb="FF00A976"/>
    <pageSetUpPr fitToPage="1"/>
  </sheetPr>
  <dimension ref="B1:D11"/>
  <sheetViews>
    <sheetView workbookViewId="0"/>
  </sheetViews>
  <sheetFormatPr defaultColWidth="8" defaultRowHeight="15" x14ac:dyDescent="0.25"/>
  <cols>
    <col min="1" max="1" width="3.125" style="167" customWidth="1"/>
    <col min="2" max="2" width="4.125" style="167" customWidth="1"/>
    <col min="3" max="3" width="51.25" style="167" customWidth="1"/>
    <col min="4" max="4" width="29.5" style="167" customWidth="1"/>
    <col min="5" max="5" width="8" style="167"/>
    <col min="6" max="6" width="2.875" style="167" customWidth="1"/>
    <col min="7" max="7" width="47.75" style="167" customWidth="1"/>
    <col min="8" max="8" width="21.875" style="167" customWidth="1"/>
    <col min="9" max="16384" width="8" style="167"/>
  </cols>
  <sheetData>
    <row r="1" spans="2:4" ht="9.9499999999999993" customHeight="1" x14ac:dyDescent="0.25"/>
    <row r="2" spans="2:4" ht="20.25" x14ac:dyDescent="0.25">
      <c r="B2" s="1073" t="s">
        <v>18</v>
      </c>
      <c r="C2" s="1073"/>
      <c r="D2" s="1073"/>
    </row>
    <row r="3" spans="2:4" ht="15.75" x14ac:dyDescent="0.25">
      <c r="B3" s="77"/>
      <c r="C3" s="168"/>
      <c r="D3" s="168"/>
    </row>
    <row r="4" spans="2:4" x14ac:dyDescent="0.25">
      <c r="B4" s="667" t="s">
        <v>54</v>
      </c>
      <c r="C4" s="668"/>
      <c r="D4" s="48" t="s">
        <v>55</v>
      </c>
    </row>
    <row r="5" spans="2:4" x14ac:dyDescent="0.25">
      <c r="B5" s="387"/>
      <c r="C5" s="85"/>
      <c r="D5" s="48" t="s">
        <v>463</v>
      </c>
    </row>
    <row r="6" spans="2:4" x14ac:dyDescent="0.25">
      <c r="B6" s="170">
        <v>10</v>
      </c>
      <c r="C6" s="171" t="s">
        <v>464</v>
      </c>
      <c r="D6" s="172">
        <v>3625.1356055300002</v>
      </c>
    </row>
    <row r="7" spans="2:4" x14ac:dyDescent="0.25">
      <c r="B7" s="173">
        <v>20</v>
      </c>
      <c r="C7" s="90" t="s">
        <v>465</v>
      </c>
      <c r="D7" s="172">
        <v>578.1365658200001</v>
      </c>
    </row>
    <row r="8" spans="2:4" x14ac:dyDescent="0.25">
      <c r="B8" s="173">
        <v>30</v>
      </c>
      <c r="C8" s="90" t="s">
        <v>466</v>
      </c>
      <c r="D8" s="172">
        <v>528.14607699999999</v>
      </c>
    </row>
    <row r="9" spans="2:4" x14ac:dyDescent="0.25">
      <c r="B9" s="173">
        <v>40</v>
      </c>
      <c r="C9" s="174" t="s">
        <v>467</v>
      </c>
      <c r="D9" s="172">
        <v>221.915008</v>
      </c>
    </row>
    <row r="10" spans="2:4" x14ac:dyDescent="0.25">
      <c r="B10" s="173">
        <v>50</v>
      </c>
      <c r="C10" s="174" t="s">
        <v>468</v>
      </c>
      <c r="D10" s="364">
        <v>42.00639262</v>
      </c>
    </row>
    <row r="11" spans="2:4" x14ac:dyDescent="0.25">
      <c r="B11" s="170">
        <v>60</v>
      </c>
      <c r="C11" s="171" t="s">
        <v>469</v>
      </c>
      <c r="D11" s="175">
        <v>3411.2046937300006</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Footer>&amp;C&amp;P</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0C736-CEEB-4606-A6E1-E860308E7081}">
  <sheetPr codeName="Ark83">
    <tabColor rgb="FF00A976"/>
  </sheetPr>
  <dimension ref="B1:J13"/>
  <sheetViews>
    <sheetView workbookViewId="0"/>
  </sheetViews>
  <sheetFormatPr defaultColWidth="8" defaultRowHeight="15" x14ac:dyDescent="0.25"/>
  <cols>
    <col min="1" max="1" width="3.125" style="45" customWidth="1"/>
    <col min="2" max="2" width="6.5" style="45" customWidth="1"/>
    <col min="3" max="3" width="48.125" style="45" customWidth="1"/>
    <col min="4" max="8" width="23.875" style="45" customWidth="1"/>
    <col min="9" max="16384" width="8" style="45"/>
  </cols>
  <sheetData>
    <row r="1" spans="2:10" ht="9.9499999999999993" customHeight="1" x14ac:dyDescent="0.25"/>
    <row r="2" spans="2:10" ht="20.25" x14ac:dyDescent="0.3">
      <c r="B2" s="1061" t="s">
        <v>470</v>
      </c>
      <c r="C2" s="1061"/>
      <c r="D2" s="1061"/>
      <c r="E2" s="1061"/>
      <c r="F2" s="1061"/>
      <c r="G2" s="1061"/>
      <c r="H2" s="1061"/>
      <c r="I2" s="176"/>
      <c r="J2" s="177"/>
    </row>
    <row r="4" spans="2:10" ht="27.75" customHeight="1" x14ac:dyDescent="0.25">
      <c r="B4" s="46" t="s">
        <v>54</v>
      </c>
      <c r="C4" s="94"/>
      <c r="D4" s="669" t="s">
        <v>471</v>
      </c>
      <c r="E4" s="670" t="s">
        <v>472</v>
      </c>
      <c r="F4" s="671"/>
      <c r="G4" s="671"/>
      <c r="H4" s="672"/>
      <c r="I4" s="177"/>
      <c r="J4" s="177"/>
    </row>
    <row r="5" spans="2:10" ht="30" x14ac:dyDescent="0.25">
      <c r="B5" s="85"/>
      <c r="C5" s="94"/>
      <c r="D5" s="178"/>
      <c r="E5" s="110"/>
      <c r="F5" s="669" t="s">
        <v>473</v>
      </c>
      <c r="G5" s="670" t="s">
        <v>474</v>
      </c>
      <c r="H5" s="673"/>
      <c r="I5" s="177"/>
      <c r="J5" s="177"/>
    </row>
    <row r="6" spans="2:10" ht="29.25" customHeight="1" x14ac:dyDescent="0.25">
      <c r="B6" s="85"/>
      <c r="C6" s="94"/>
      <c r="D6" s="112"/>
      <c r="E6" s="111"/>
      <c r="F6" s="112"/>
      <c r="G6" s="111"/>
      <c r="H6" s="669" t="s">
        <v>475</v>
      </c>
      <c r="I6" s="177"/>
      <c r="J6" s="177"/>
    </row>
    <row r="7" spans="2:10" ht="14.25" customHeight="1" x14ac:dyDescent="0.25">
      <c r="B7" s="85"/>
      <c r="C7" s="94"/>
      <c r="D7" s="48" t="s">
        <v>55</v>
      </c>
      <c r="E7" s="535" t="s">
        <v>56</v>
      </c>
      <c r="F7" s="48" t="s">
        <v>57</v>
      </c>
      <c r="G7" s="535" t="s">
        <v>58</v>
      </c>
      <c r="H7" s="48" t="s">
        <v>59</v>
      </c>
      <c r="I7" s="177"/>
      <c r="J7" s="177"/>
    </row>
    <row r="8" spans="2:10" x14ac:dyDescent="0.25">
      <c r="B8" s="674">
        <v>1</v>
      </c>
      <c r="C8" s="179" t="s">
        <v>413</v>
      </c>
      <c r="D8" s="558">
        <v>11790.231251800598</v>
      </c>
      <c r="E8" s="558">
        <v>372201.78527374391</v>
      </c>
      <c r="F8" s="558">
        <v>330937.56063374388</v>
      </c>
      <c r="G8" s="558">
        <v>41264.22464</v>
      </c>
      <c r="H8" s="562">
        <v>0</v>
      </c>
      <c r="I8" s="177"/>
      <c r="J8" s="177"/>
    </row>
    <row r="9" spans="2:10" x14ac:dyDescent="0.25">
      <c r="B9" s="674">
        <v>2</v>
      </c>
      <c r="C9" s="179" t="s">
        <v>476</v>
      </c>
      <c r="D9" s="558">
        <v>21701.619360799999</v>
      </c>
      <c r="E9" s="558">
        <v>0</v>
      </c>
      <c r="F9" s="558">
        <v>0</v>
      </c>
      <c r="G9" s="558">
        <v>0</v>
      </c>
      <c r="H9" s="558">
        <v>0</v>
      </c>
      <c r="I9" s="177"/>
      <c r="J9" s="177"/>
    </row>
    <row r="10" spans="2:10" x14ac:dyDescent="0.25">
      <c r="B10" s="675">
        <v>3</v>
      </c>
      <c r="C10" s="181" t="s">
        <v>342</v>
      </c>
      <c r="D10" s="568">
        <v>33491.850612600596</v>
      </c>
      <c r="E10" s="559">
        <v>372201.78527374391</v>
      </c>
      <c r="F10" s="559">
        <v>330937.56063374388</v>
      </c>
      <c r="G10" s="559">
        <v>41264.22464</v>
      </c>
      <c r="H10" s="559">
        <v>0</v>
      </c>
      <c r="I10" s="177"/>
      <c r="J10" s="177"/>
    </row>
    <row r="11" spans="2:10" x14ac:dyDescent="0.25">
      <c r="B11" s="182">
        <v>4</v>
      </c>
      <c r="C11" s="183" t="s">
        <v>477</v>
      </c>
      <c r="D11" s="558">
        <v>0</v>
      </c>
      <c r="E11" s="558">
        <v>3294.2335304799985</v>
      </c>
      <c r="F11" s="558">
        <v>3294.2335304799985</v>
      </c>
      <c r="G11" s="558">
        <v>0</v>
      </c>
      <c r="H11" s="558">
        <v>0</v>
      </c>
      <c r="I11" s="177"/>
      <c r="J11" s="177"/>
    </row>
    <row r="12" spans="2:10" x14ac:dyDescent="0.25">
      <c r="B12" s="182" t="s">
        <v>478</v>
      </c>
      <c r="C12" s="183" t="s">
        <v>479</v>
      </c>
      <c r="D12" s="558">
        <v>0</v>
      </c>
      <c r="E12" s="558">
        <v>2799.090064655843</v>
      </c>
      <c r="F12" s="558">
        <v>2799.090064655843</v>
      </c>
      <c r="G12" s="558">
        <v>0</v>
      </c>
      <c r="H12" s="558"/>
      <c r="I12" s="177"/>
      <c r="J12" s="177"/>
    </row>
    <row r="13" spans="2:10" x14ac:dyDescent="0.25">
      <c r="C13" s="184"/>
    </row>
  </sheetData>
  <mergeCells count="1">
    <mergeCell ref="B2:H2"/>
  </mergeCells>
  <pageMargins left="0.7" right="0.7" top="0.75" bottom="0.75" header="0.3" footer="0.3"/>
  <pageSetup paperSize="9" orientation="portrait" horizontalDpi="1200" verticalDpi="1200"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0F0D3-7F24-44E3-B9FC-19AFF4CDBE6F}">
  <sheetPr codeName="Ark84">
    <tabColor rgb="FF00A976"/>
  </sheetPr>
  <dimension ref="A2:DR31"/>
  <sheetViews>
    <sheetView topLeftCell="A17" workbookViewId="0">
      <selection activeCell="A31" sqref="A31:XFD31"/>
    </sheetView>
  </sheetViews>
  <sheetFormatPr defaultColWidth="10.125" defaultRowHeight="15" x14ac:dyDescent="0.25"/>
  <cols>
    <col min="1" max="1" width="3.125" style="186" customWidth="1"/>
    <col min="2" max="2" width="15.75" style="186" bestFit="1" customWidth="1"/>
    <col min="3" max="3" width="54.125" style="186" bestFit="1" customWidth="1"/>
    <col min="4" max="8" width="24.625" style="186" customWidth="1"/>
    <col min="9" max="9" width="26.875" style="186" customWidth="1"/>
    <col min="10" max="10" width="10.125" style="186"/>
    <col min="11" max="11" width="28.625" style="186" customWidth="1"/>
    <col min="12" max="122" width="10.125" style="186"/>
    <col min="123" max="16384" width="10.125" style="76"/>
  </cols>
  <sheetData>
    <row r="2" spans="1:122" ht="20.25" x14ac:dyDescent="0.3">
      <c r="A2" s="185"/>
      <c r="B2" s="1061" t="s">
        <v>51</v>
      </c>
      <c r="C2" s="1061"/>
      <c r="D2" s="1061"/>
      <c r="E2" s="1061"/>
      <c r="F2" s="1061"/>
      <c r="G2" s="1061"/>
      <c r="H2" s="1061"/>
      <c r="I2" s="1061"/>
    </row>
    <row r="3" spans="1:122" x14ac:dyDescent="0.25">
      <c r="DD3" s="76"/>
      <c r="DE3" s="76"/>
      <c r="DF3" s="76"/>
      <c r="DG3" s="76"/>
      <c r="DH3" s="76"/>
      <c r="DI3" s="76"/>
      <c r="DJ3" s="76"/>
      <c r="DK3" s="76"/>
      <c r="DL3" s="76"/>
      <c r="DM3" s="76"/>
      <c r="DN3" s="76"/>
      <c r="DO3" s="76"/>
      <c r="DP3" s="76"/>
      <c r="DQ3" s="76"/>
      <c r="DR3" s="76"/>
    </row>
    <row r="4" spans="1:122" s="188" customFormat="1" ht="15" customHeight="1" x14ac:dyDescent="0.25">
      <c r="A4" s="187"/>
      <c r="B4" s="46" t="s">
        <v>54</v>
      </c>
      <c r="C4" s="1115" t="s">
        <v>480</v>
      </c>
      <c r="D4" s="1116" t="s">
        <v>481</v>
      </c>
      <c r="E4" s="1115"/>
      <c r="F4" s="1117" t="s">
        <v>482</v>
      </c>
      <c r="G4" s="1116"/>
      <c r="H4" s="1117" t="s">
        <v>483</v>
      </c>
      <c r="I4" s="1116"/>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c r="BO4" s="187"/>
      <c r="BP4" s="187"/>
      <c r="BQ4" s="187"/>
      <c r="BR4" s="187"/>
      <c r="BS4" s="187"/>
      <c r="BT4" s="187"/>
      <c r="BU4" s="187"/>
      <c r="BV4" s="187"/>
      <c r="BW4" s="187"/>
      <c r="BX4" s="187"/>
      <c r="BY4" s="187"/>
      <c r="BZ4" s="187"/>
      <c r="CA4" s="187"/>
      <c r="CB4" s="187"/>
      <c r="CC4" s="187"/>
      <c r="CD4" s="187"/>
      <c r="CE4" s="187"/>
      <c r="CF4" s="187"/>
      <c r="CG4" s="187"/>
      <c r="CH4" s="187"/>
      <c r="CI4" s="187"/>
      <c r="CJ4" s="187"/>
      <c r="CK4" s="187"/>
      <c r="CL4" s="187"/>
      <c r="CM4" s="187"/>
      <c r="CN4" s="187"/>
      <c r="CO4" s="187"/>
      <c r="CP4" s="187"/>
      <c r="CQ4" s="187"/>
      <c r="CR4" s="187"/>
      <c r="CS4" s="187"/>
      <c r="CT4" s="187"/>
      <c r="CU4" s="187"/>
      <c r="CV4" s="187"/>
      <c r="CW4" s="187"/>
      <c r="CX4" s="187"/>
      <c r="CY4" s="187"/>
      <c r="CZ4" s="187"/>
      <c r="DA4" s="187"/>
      <c r="DB4" s="187"/>
      <c r="DC4" s="187"/>
    </row>
    <row r="5" spans="1:122" s="188" customFormat="1" ht="30" x14ac:dyDescent="0.25">
      <c r="A5" s="187"/>
      <c r="B5" s="87"/>
      <c r="C5" s="1115"/>
      <c r="D5" s="673" t="s">
        <v>484</v>
      </c>
      <c r="E5" s="64" t="s">
        <v>454</v>
      </c>
      <c r="F5" s="673" t="s">
        <v>484</v>
      </c>
      <c r="G5" s="673" t="s">
        <v>454</v>
      </c>
      <c r="H5" s="64" t="s">
        <v>485</v>
      </c>
      <c r="I5" s="64" t="s">
        <v>486</v>
      </c>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c r="BO5" s="187"/>
      <c r="BP5" s="187"/>
      <c r="BQ5" s="187"/>
      <c r="BR5" s="187"/>
      <c r="BS5" s="187"/>
      <c r="BT5" s="187"/>
      <c r="BU5" s="187"/>
      <c r="BV5" s="187"/>
      <c r="BW5" s="187"/>
      <c r="BX5" s="187"/>
      <c r="BY5" s="187"/>
      <c r="BZ5" s="187"/>
      <c r="CA5" s="187"/>
      <c r="CB5" s="187"/>
      <c r="CC5" s="187"/>
      <c r="CD5" s="187"/>
      <c r="CE5" s="187"/>
      <c r="CF5" s="187"/>
      <c r="CG5" s="187"/>
      <c r="CH5" s="187"/>
      <c r="CI5" s="187"/>
      <c r="CJ5" s="187"/>
      <c r="CK5" s="187"/>
      <c r="CL5" s="187"/>
      <c r="CM5" s="187"/>
      <c r="CN5" s="187"/>
      <c r="CO5" s="187"/>
      <c r="CP5" s="187"/>
      <c r="CQ5" s="187"/>
      <c r="CR5" s="187"/>
      <c r="CS5" s="187"/>
      <c r="CT5" s="187"/>
      <c r="CU5" s="187"/>
      <c r="CV5" s="187"/>
      <c r="CW5" s="187"/>
      <c r="CX5" s="187"/>
      <c r="CY5" s="187"/>
      <c r="CZ5" s="187"/>
      <c r="DA5" s="187"/>
      <c r="DB5" s="187"/>
      <c r="DC5" s="187"/>
    </row>
    <row r="6" spans="1:122" s="101" customFormat="1" x14ac:dyDescent="0.25">
      <c r="A6" s="189"/>
      <c r="B6" s="87"/>
      <c r="C6" s="1115"/>
      <c r="D6" s="654" t="s">
        <v>55</v>
      </c>
      <c r="E6" s="86" t="s">
        <v>56</v>
      </c>
      <c r="F6" s="86" t="s">
        <v>57</v>
      </c>
      <c r="G6" s="86" t="s">
        <v>58</v>
      </c>
      <c r="H6" s="86" t="s">
        <v>59</v>
      </c>
      <c r="I6" s="86" t="s">
        <v>206</v>
      </c>
      <c r="J6" s="190"/>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row>
    <row r="7" spans="1:122" s="192" customFormat="1" x14ac:dyDescent="0.25">
      <c r="A7" s="190"/>
      <c r="B7" s="113">
        <v>1</v>
      </c>
      <c r="C7" s="191" t="s">
        <v>487</v>
      </c>
      <c r="D7" s="611">
        <v>4518.4380959999999</v>
      </c>
      <c r="E7" s="611">
        <v>0</v>
      </c>
      <c r="F7" s="611">
        <v>37133.057099999998</v>
      </c>
      <c r="G7" s="611">
        <v>2803.9279200000001</v>
      </c>
      <c r="H7" s="611">
        <v>115.97269</v>
      </c>
      <c r="I7" s="617">
        <v>2.8999999999999998E-3</v>
      </c>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c r="BW7" s="190"/>
      <c r="BX7" s="190"/>
      <c r="BY7" s="190"/>
      <c r="BZ7" s="190"/>
      <c r="CA7" s="190"/>
      <c r="CB7" s="190"/>
      <c r="CC7" s="190"/>
      <c r="CD7" s="190"/>
      <c r="CE7" s="190"/>
      <c r="CF7" s="190"/>
      <c r="CG7" s="190"/>
      <c r="CH7" s="190"/>
      <c r="CI7" s="190"/>
      <c r="CJ7" s="190"/>
      <c r="CK7" s="190"/>
      <c r="CL7" s="190"/>
      <c r="CM7" s="190"/>
      <c r="CN7" s="190"/>
      <c r="CO7" s="190"/>
      <c r="CP7" s="190"/>
      <c r="CQ7" s="190"/>
      <c r="CR7" s="190"/>
      <c r="CS7" s="190"/>
      <c r="CT7" s="190"/>
      <c r="CU7" s="190"/>
      <c r="CV7" s="190"/>
      <c r="CW7" s="190"/>
      <c r="CX7" s="190"/>
      <c r="CY7" s="190"/>
      <c r="CZ7" s="190"/>
      <c r="DA7" s="190"/>
      <c r="DB7" s="190"/>
      <c r="DC7" s="190"/>
    </row>
    <row r="8" spans="1:122" s="192" customFormat="1" x14ac:dyDescent="0.25">
      <c r="A8" s="190"/>
      <c r="B8" s="113">
        <v>2</v>
      </c>
      <c r="C8" s="58" t="s">
        <v>488</v>
      </c>
      <c r="D8" s="611">
        <v>0</v>
      </c>
      <c r="E8" s="611">
        <v>0</v>
      </c>
      <c r="F8" s="611">
        <v>3975.0697650000002</v>
      </c>
      <c r="G8" s="611">
        <v>0</v>
      </c>
      <c r="H8" s="611">
        <v>0</v>
      </c>
      <c r="I8" s="612">
        <v>0</v>
      </c>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c r="BT8" s="190"/>
      <c r="BU8" s="190"/>
      <c r="BV8" s="190"/>
      <c r="BW8" s="190"/>
      <c r="BX8" s="190"/>
      <c r="BY8" s="190"/>
      <c r="BZ8" s="190"/>
      <c r="CA8" s="190"/>
      <c r="CB8" s="190"/>
      <c r="CC8" s="190"/>
      <c r="CD8" s="190"/>
      <c r="CE8" s="190"/>
      <c r="CF8" s="190"/>
      <c r="CG8" s="190"/>
      <c r="CH8" s="190"/>
      <c r="CI8" s="190"/>
      <c r="CJ8" s="190"/>
      <c r="CK8" s="190"/>
      <c r="CL8" s="190"/>
      <c r="CM8" s="190"/>
      <c r="CN8" s="190"/>
      <c r="CO8" s="190"/>
      <c r="CP8" s="190"/>
      <c r="CQ8" s="190"/>
      <c r="CR8" s="190"/>
      <c r="CS8" s="190"/>
      <c r="CT8" s="190"/>
      <c r="CU8" s="190"/>
      <c r="CV8" s="190"/>
      <c r="CW8" s="190"/>
      <c r="CX8" s="190"/>
      <c r="CY8" s="190"/>
      <c r="CZ8" s="190"/>
      <c r="DA8" s="190"/>
      <c r="DB8" s="190"/>
      <c r="DC8" s="190"/>
    </row>
    <row r="9" spans="1:122" s="192" customFormat="1" x14ac:dyDescent="0.25">
      <c r="A9" s="190"/>
      <c r="B9" s="113" t="s">
        <v>489</v>
      </c>
      <c r="C9" s="58" t="s">
        <v>490</v>
      </c>
      <c r="D9" s="611">
        <v>0</v>
      </c>
      <c r="E9" s="611">
        <v>0</v>
      </c>
      <c r="F9" s="611">
        <v>3975.0697650000002</v>
      </c>
      <c r="G9" s="611">
        <v>0</v>
      </c>
      <c r="H9" s="611">
        <v>0</v>
      </c>
      <c r="I9" s="612">
        <v>0</v>
      </c>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c r="BZ9" s="190"/>
      <c r="CA9" s="190"/>
      <c r="CB9" s="190"/>
      <c r="CC9" s="190"/>
      <c r="CD9" s="190"/>
      <c r="CE9" s="190"/>
      <c r="CF9" s="190"/>
      <c r="CG9" s="190"/>
      <c r="CH9" s="190"/>
      <c r="CI9" s="190"/>
      <c r="CJ9" s="190"/>
      <c r="CK9" s="190"/>
      <c r="CL9" s="190"/>
      <c r="CM9" s="190"/>
      <c r="CN9" s="190"/>
      <c r="CO9" s="190"/>
      <c r="CP9" s="190"/>
      <c r="CQ9" s="190"/>
      <c r="CR9" s="190"/>
      <c r="CS9" s="190"/>
      <c r="CT9" s="190"/>
      <c r="CU9" s="190"/>
      <c r="CV9" s="190"/>
      <c r="CW9" s="190"/>
      <c r="CX9" s="190"/>
      <c r="CY9" s="190"/>
      <c r="CZ9" s="190"/>
      <c r="DA9" s="190"/>
      <c r="DB9" s="190"/>
      <c r="DC9" s="190"/>
    </row>
    <row r="10" spans="1:122" s="192" customFormat="1" x14ac:dyDescent="0.25">
      <c r="A10" s="190"/>
      <c r="B10" s="113" t="s">
        <v>491</v>
      </c>
      <c r="C10" s="58" t="s">
        <v>492</v>
      </c>
      <c r="D10" s="611">
        <v>0</v>
      </c>
      <c r="E10" s="611">
        <v>0</v>
      </c>
      <c r="F10" s="611">
        <v>0</v>
      </c>
      <c r="G10" s="611">
        <v>0</v>
      </c>
      <c r="H10" s="611">
        <v>0</v>
      </c>
      <c r="I10" s="612">
        <v>0</v>
      </c>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190"/>
      <c r="BK10" s="190"/>
      <c r="BL10" s="190"/>
      <c r="BM10" s="190"/>
      <c r="BN10" s="190"/>
      <c r="BO10" s="190"/>
      <c r="BP10" s="190"/>
      <c r="BQ10" s="190"/>
      <c r="BR10" s="190"/>
      <c r="BS10" s="190"/>
      <c r="BT10" s="190"/>
      <c r="BU10" s="190"/>
      <c r="BV10" s="190"/>
      <c r="BW10" s="190"/>
      <c r="BX10" s="190"/>
      <c r="BY10" s="190"/>
      <c r="BZ10" s="190"/>
      <c r="CA10" s="190"/>
      <c r="CB10" s="190"/>
      <c r="CC10" s="190"/>
      <c r="CD10" s="190"/>
      <c r="CE10" s="190"/>
      <c r="CF10" s="190"/>
      <c r="CG10" s="190"/>
      <c r="CH10" s="190"/>
      <c r="CI10" s="190"/>
      <c r="CJ10" s="190"/>
      <c r="CK10" s="190"/>
      <c r="CL10" s="190"/>
      <c r="CM10" s="190"/>
      <c r="CN10" s="190"/>
      <c r="CO10" s="190"/>
      <c r="CP10" s="190"/>
      <c r="CQ10" s="190"/>
      <c r="CR10" s="190"/>
      <c r="CS10" s="190"/>
      <c r="CT10" s="190"/>
      <c r="CU10" s="190"/>
      <c r="CV10" s="190"/>
      <c r="CW10" s="190"/>
      <c r="CX10" s="190"/>
      <c r="CY10" s="190"/>
      <c r="CZ10" s="190"/>
      <c r="DA10" s="190"/>
      <c r="DB10" s="190"/>
      <c r="DC10" s="190"/>
    </row>
    <row r="11" spans="1:122" s="192" customFormat="1" x14ac:dyDescent="0.25">
      <c r="A11" s="190"/>
      <c r="B11" s="113">
        <v>3</v>
      </c>
      <c r="C11" s="58" t="s">
        <v>493</v>
      </c>
      <c r="D11" s="611">
        <v>0</v>
      </c>
      <c r="E11" s="611">
        <v>0</v>
      </c>
      <c r="F11" s="611">
        <v>0</v>
      </c>
      <c r="G11" s="611">
        <v>0</v>
      </c>
      <c r="H11" s="611">
        <v>0</v>
      </c>
      <c r="I11" s="612">
        <v>0</v>
      </c>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c r="BS11" s="190"/>
      <c r="BT11" s="190"/>
      <c r="BU11" s="190"/>
      <c r="BV11" s="190"/>
      <c r="BW11" s="190"/>
      <c r="BX11" s="190"/>
      <c r="BY11" s="190"/>
      <c r="BZ11" s="190"/>
      <c r="CA11" s="190"/>
      <c r="CB11" s="190"/>
      <c r="CC11" s="190"/>
      <c r="CD11" s="190"/>
      <c r="CE11" s="190"/>
      <c r="CF11" s="190"/>
      <c r="CG11" s="190"/>
      <c r="CH11" s="190"/>
      <c r="CI11" s="190"/>
      <c r="CJ11" s="190"/>
      <c r="CK11" s="190"/>
      <c r="CL11" s="190"/>
      <c r="CM11" s="190"/>
      <c r="CN11" s="190"/>
      <c r="CO11" s="190"/>
      <c r="CP11" s="190"/>
      <c r="CQ11" s="190"/>
      <c r="CR11" s="190"/>
      <c r="CS11" s="190"/>
      <c r="CT11" s="190"/>
      <c r="CU11" s="190"/>
      <c r="CV11" s="190"/>
      <c r="CW11" s="190"/>
      <c r="CX11" s="190"/>
      <c r="CY11" s="190"/>
      <c r="CZ11" s="190"/>
      <c r="DA11" s="190"/>
      <c r="DB11" s="190"/>
      <c r="DC11" s="190"/>
    </row>
    <row r="12" spans="1:122" s="192" customFormat="1" x14ac:dyDescent="0.25">
      <c r="A12" s="190"/>
      <c r="B12" s="113" t="s">
        <v>494</v>
      </c>
      <c r="C12" s="58" t="s">
        <v>495</v>
      </c>
      <c r="D12" s="611">
        <v>0</v>
      </c>
      <c r="E12" s="611">
        <v>0</v>
      </c>
      <c r="F12" s="611">
        <v>0</v>
      </c>
      <c r="G12" s="611">
        <v>0</v>
      </c>
      <c r="H12" s="611">
        <v>0</v>
      </c>
      <c r="I12" s="612">
        <v>0</v>
      </c>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0"/>
      <c r="BW12" s="190"/>
      <c r="BX12" s="190"/>
      <c r="BY12" s="190"/>
      <c r="BZ12" s="190"/>
      <c r="CA12" s="190"/>
      <c r="CB12" s="190"/>
      <c r="CC12" s="190"/>
      <c r="CD12" s="190"/>
      <c r="CE12" s="190"/>
      <c r="CF12" s="190"/>
      <c r="CG12" s="190"/>
      <c r="CH12" s="190"/>
      <c r="CI12" s="190"/>
      <c r="CJ12" s="190"/>
      <c r="CK12" s="190"/>
      <c r="CL12" s="190"/>
      <c r="CM12" s="190"/>
      <c r="CN12" s="190"/>
      <c r="CO12" s="190"/>
      <c r="CP12" s="190"/>
      <c r="CQ12" s="190"/>
      <c r="CR12" s="190"/>
      <c r="CS12" s="190"/>
      <c r="CT12" s="190"/>
      <c r="CU12" s="190"/>
      <c r="CV12" s="190"/>
      <c r="CW12" s="190"/>
      <c r="CX12" s="190"/>
      <c r="CY12" s="190"/>
      <c r="CZ12" s="190"/>
      <c r="DA12" s="190"/>
      <c r="DB12" s="190"/>
      <c r="DC12" s="190"/>
    </row>
    <row r="13" spans="1:122" s="192" customFormat="1" x14ac:dyDescent="0.25">
      <c r="A13" s="190"/>
      <c r="B13" s="113">
        <v>4</v>
      </c>
      <c r="C13" s="58" t="s">
        <v>369</v>
      </c>
      <c r="D13" s="611">
        <v>1326.2587900000001</v>
      </c>
      <c r="E13" s="611">
        <v>0</v>
      </c>
      <c r="F13" s="611">
        <v>1827.484234</v>
      </c>
      <c r="G13" s="611">
        <v>1.218064</v>
      </c>
      <c r="H13" s="611">
        <v>518.92608099999995</v>
      </c>
      <c r="I13" s="617">
        <v>0.2838</v>
      </c>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0"/>
      <c r="AM13" s="190"/>
      <c r="AN13" s="190"/>
      <c r="AO13" s="190"/>
      <c r="AP13" s="190"/>
      <c r="AQ13" s="190"/>
      <c r="AR13" s="190"/>
      <c r="AS13" s="190"/>
      <c r="AT13" s="190"/>
      <c r="AU13" s="190"/>
      <c r="AV13" s="190"/>
      <c r="AW13" s="190"/>
      <c r="AX13" s="190"/>
      <c r="AY13" s="190"/>
      <c r="AZ13" s="190"/>
      <c r="BA13" s="190"/>
      <c r="BB13" s="190"/>
      <c r="BC13" s="190"/>
      <c r="BD13" s="190"/>
      <c r="BE13" s="190"/>
      <c r="BF13" s="190"/>
      <c r="BG13" s="190"/>
      <c r="BH13" s="190"/>
      <c r="BI13" s="190"/>
      <c r="BJ13" s="190"/>
      <c r="BK13" s="190"/>
      <c r="BL13" s="190"/>
      <c r="BM13" s="190"/>
      <c r="BN13" s="190"/>
      <c r="BO13" s="190"/>
      <c r="BP13" s="190"/>
      <c r="BQ13" s="190"/>
      <c r="BR13" s="190"/>
      <c r="BS13" s="190"/>
      <c r="BT13" s="190"/>
      <c r="BU13" s="190"/>
      <c r="BV13" s="190"/>
      <c r="BW13" s="190"/>
      <c r="BX13" s="190"/>
      <c r="BY13" s="190"/>
      <c r="BZ13" s="190"/>
      <c r="CA13" s="190"/>
      <c r="CB13" s="190"/>
      <c r="CC13" s="190"/>
      <c r="CD13" s="190"/>
      <c r="CE13" s="190"/>
      <c r="CF13" s="190"/>
      <c r="CG13" s="190"/>
      <c r="CH13" s="190"/>
      <c r="CI13" s="190"/>
      <c r="CJ13" s="190"/>
      <c r="CK13" s="190"/>
      <c r="CL13" s="190"/>
      <c r="CM13" s="190"/>
      <c r="CN13" s="190"/>
      <c r="CO13" s="190"/>
      <c r="CP13" s="190"/>
      <c r="CQ13" s="190"/>
      <c r="CR13" s="190"/>
      <c r="CS13" s="190"/>
      <c r="CT13" s="190"/>
      <c r="CU13" s="190"/>
      <c r="CV13" s="190"/>
      <c r="CW13" s="190"/>
      <c r="CX13" s="190"/>
      <c r="CY13" s="190"/>
      <c r="CZ13" s="190"/>
      <c r="DA13" s="190"/>
      <c r="DB13" s="190"/>
      <c r="DC13" s="190"/>
    </row>
    <row r="14" spans="1:122" s="192" customFormat="1" x14ac:dyDescent="0.25">
      <c r="A14" s="190"/>
      <c r="B14" s="113">
        <v>5</v>
      </c>
      <c r="C14" s="58" t="s">
        <v>496</v>
      </c>
      <c r="D14" s="611">
        <v>21696.139158000002</v>
      </c>
      <c r="E14" s="611">
        <v>0</v>
      </c>
      <c r="F14" s="611">
        <v>21696.139158000002</v>
      </c>
      <c r="G14" s="611">
        <v>0</v>
      </c>
      <c r="H14" s="611">
        <v>2169.6139159999998</v>
      </c>
      <c r="I14" s="618">
        <v>0.1</v>
      </c>
      <c r="J14" s="190"/>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0"/>
      <c r="AP14" s="190"/>
      <c r="AQ14" s="190"/>
      <c r="AR14" s="190"/>
      <c r="AS14" s="190"/>
      <c r="AT14" s="190"/>
      <c r="AU14" s="190"/>
      <c r="AV14" s="190"/>
      <c r="AW14" s="190"/>
      <c r="AX14" s="190"/>
      <c r="AY14" s="190"/>
      <c r="AZ14" s="190"/>
      <c r="BA14" s="190"/>
      <c r="BB14" s="190"/>
      <c r="BC14" s="190"/>
      <c r="BD14" s="190"/>
      <c r="BE14" s="190"/>
      <c r="BF14" s="190"/>
      <c r="BG14" s="190"/>
      <c r="BH14" s="190"/>
      <c r="BI14" s="190"/>
      <c r="BJ14" s="190"/>
      <c r="BK14" s="190"/>
      <c r="BL14" s="190"/>
      <c r="BM14" s="190"/>
      <c r="BN14" s="190"/>
      <c r="BO14" s="190"/>
      <c r="BP14" s="190"/>
      <c r="BQ14" s="190"/>
      <c r="BR14" s="190"/>
      <c r="BS14" s="190"/>
      <c r="BT14" s="190"/>
      <c r="BU14" s="190"/>
      <c r="BV14" s="190"/>
      <c r="BW14" s="190"/>
      <c r="BX14" s="190"/>
      <c r="BY14" s="190"/>
      <c r="BZ14" s="190"/>
      <c r="CA14" s="190"/>
      <c r="CB14" s="190"/>
      <c r="CC14" s="190"/>
      <c r="CD14" s="190"/>
      <c r="CE14" s="190"/>
      <c r="CF14" s="190"/>
      <c r="CG14" s="190"/>
      <c r="CH14" s="190"/>
      <c r="CI14" s="190"/>
      <c r="CJ14" s="190"/>
      <c r="CK14" s="190"/>
      <c r="CL14" s="190"/>
      <c r="CM14" s="190"/>
      <c r="CN14" s="190"/>
      <c r="CO14" s="190"/>
      <c r="CP14" s="190"/>
      <c r="CQ14" s="190"/>
      <c r="CR14" s="190"/>
      <c r="CS14" s="190"/>
      <c r="CT14" s="190"/>
      <c r="CU14" s="190"/>
      <c r="CV14" s="190"/>
      <c r="CW14" s="190"/>
      <c r="CX14" s="190"/>
      <c r="CY14" s="190"/>
      <c r="CZ14" s="190"/>
      <c r="DA14" s="190"/>
      <c r="DB14" s="190"/>
      <c r="DC14" s="190"/>
    </row>
    <row r="15" spans="1:122" s="192" customFormat="1" x14ac:dyDescent="0.25">
      <c r="A15" s="190"/>
      <c r="B15" s="113">
        <v>6</v>
      </c>
      <c r="C15" s="58" t="s">
        <v>372</v>
      </c>
      <c r="D15" s="483">
        <v>0</v>
      </c>
      <c r="E15" s="611">
        <v>10925.88745</v>
      </c>
      <c r="F15" s="611">
        <v>0</v>
      </c>
      <c r="G15" s="611">
        <v>1566.509454</v>
      </c>
      <c r="H15" s="611">
        <v>1448.118005</v>
      </c>
      <c r="I15" s="618">
        <v>0.9244</v>
      </c>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0"/>
      <c r="AM15" s="190"/>
      <c r="AN15" s="190"/>
      <c r="AO15" s="190"/>
      <c r="AP15" s="190"/>
      <c r="AQ15" s="190"/>
      <c r="AR15" s="190"/>
      <c r="AS15" s="190"/>
      <c r="AT15" s="190"/>
      <c r="AU15" s="190"/>
      <c r="AV15" s="190"/>
      <c r="AW15" s="190"/>
      <c r="AX15" s="190"/>
      <c r="AY15" s="190"/>
      <c r="AZ15" s="190"/>
      <c r="BA15" s="190"/>
      <c r="BB15" s="190"/>
      <c r="BC15" s="190"/>
      <c r="BD15" s="190"/>
      <c r="BE15" s="190"/>
      <c r="BF15" s="190"/>
      <c r="BG15" s="190"/>
      <c r="BH15" s="190"/>
      <c r="BI15" s="190"/>
      <c r="BJ15" s="190"/>
      <c r="BK15" s="190"/>
      <c r="BL15" s="190"/>
      <c r="BM15" s="190"/>
      <c r="BN15" s="190"/>
      <c r="BO15" s="190"/>
      <c r="BP15" s="190"/>
      <c r="BQ15" s="190"/>
      <c r="BR15" s="190"/>
      <c r="BS15" s="190"/>
      <c r="BT15" s="190"/>
      <c r="BU15" s="190"/>
      <c r="BV15" s="190"/>
      <c r="BW15" s="190"/>
      <c r="BX15" s="190"/>
      <c r="BY15" s="190"/>
      <c r="BZ15" s="190"/>
      <c r="CA15" s="190"/>
      <c r="CB15" s="190"/>
      <c r="CC15" s="190"/>
      <c r="CD15" s="190"/>
      <c r="CE15" s="190"/>
      <c r="CF15" s="190"/>
      <c r="CG15" s="190"/>
      <c r="CH15" s="190"/>
      <c r="CI15" s="190"/>
      <c r="CJ15" s="190"/>
      <c r="CK15" s="190"/>
      <c r="CL15" s="190"/>
      <c r="CM15" s="190"/>
      <c r="CN15" s="190"/>
      <c r="CO15" s="190"/>
      <c r="CP15" s="190"/>
      <c r="CQ15" s="190"/>
      <c r="CR15" s="190"/>
      <c r="CS15" s="190"/>
      <c r="CT15" s="190"/>
      <c r="CU15" s="190"/>
      <c r="CV15" s="190"/>
      <c r="CW15" s="190"/>
      <c r="CX15" s="190"/>
      <c r="CY15" s="190"/>
      <c r="CZ15" s="190"/>
      <c r="DA15" s="190"/>
      <c r="DB15" s="190"/>
      <c r="DC15" s="190"/>
    </row>
    <row r="16" spans="1:122" s="192" customFormat="1" x14ac:dyDescent="0.25">
      <c r="A16" s="190"/>
      <c r="B16" s="113">
        <v>6.1</v>
      </c>
      <c r="C16" s="58" t="s">
        <v>497</v>
      </c>
      <c r="D16" s="483">
        <v>0</v>
      </c>
      <c r="E16" s="611">
        <v>0</v>
      </c>
      <c r="F16" s="611">
        <v>0</v>
      </c>
      <c r="G16" s="611">
        <v>0</v>
      </c>
      <c r="H16" s="611">
        <v>0</v>
      </c>
      <c r="I16" s="612">
        <v>0</v>
      </c>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190"/>
      <c r="BF16" s="190"/>
      <c r="BG16" s="190"/>
      <c r="BH16" s="190"/>
      <c r="BI16" s="190"/>
      <c r="BJ16" s="190"/>
      <c r="BK16" s="190"/>
      <c r="BL16" s="190"/>
      <c r="BM16" s="190"/>
      <c r="BN16" s="190"/>
      <c r="BO16" s="190"/>
      <c r="BP16" s="190"/>
      <c r="BQ16" s="190"/>
      <c r="BR16" s="190"/>
      <c r="BS16" s="190"/>
      <c r="BT16" s="190"/>
      <c r="BU16" s="190"/>
      <c r="BV16" s="190"/>
      <c r="BW16" s="190"/>
      <c r="BX16" s="190"/>
      <c r="BY16" s="190"/>
      <c r="BZ16" s="190"/>
      <c r="CA16" s="190"/>
      <c r="CB16" s="190"/>
      <c r="CC16" s="190"/>
      <c r="CD16" s="190"/>
      <c r="CE16" s="190"/>
      <c r="CF16" s="190"/>
      <c r="CG16" s="190"/>
      <c r="CH16" s="190"/>
      <c r="CI16" s="190"/>
      <c r="CJ16" s="190"/>
      <c r="CK16" s="190"/>
      <c r="CL16" s="190"/>
      <c r="CM16" s="190"/>
      <c r="CN16" s="190"/>
      <c r="CO16" s="190"/>
      <c r="CP16" s="190"/>
      <c r="CQ16" s="190"/>
      <c r="CR16" s="190"/>
      <c r="CS16" s="190"/>
      <c r="CT16" s="190"/>
      <c r="CU16" s="190"/>
      <c r="CV16" s="190"/>
      <c r="CW16" s="190"/>
      <c r="CX16" s="190"/>
      <c r="CY16" s="190"/>
      <c r="CZ16" s="190"/>
      <c r="DA16" s="190"/>
      <c r="DB16" s="190"/>
      <c r="DC16" s="190"/>
    </row>
    <row r="17" spans="1:122" s="192" customFormat="1" x14ac:dyDescent="0.25">
      <c r="A17" s="190"/>
      <c r="B17" s="113">
        <v>7</v>
      </c>
      <c r="C17" s="58" t="s">
        <v>498</v>
      </c>
      <c r="D17" s="483">
        <v>35.4146</v>
      </c>
      <c r="E17" s="611">
        <v>0</v>
      </c>
      <c r="F17" s="611">
        <v>35.4146</v>
      </c>
      <c r="G17" s="611">
        <v>0</v>
      </c>
      <c r="H17" s="611">
        <v>35.4146</v>
      </c>
      <c r="I17" s="619">
        <v>1</v>
      </c>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190"/>
      <c r="AX17" s="190"/>
      <c r="AY17" s="190"/>
      <c r="AZ17" s="190"/>
      <c r="BA17" s="190"/>
      <c r="BB17" s="190"/>
      <c r="BC17" s="190"/>
      <c r="BD17" s="190"/>
      <c r="BE17" s="190"/>
      <c r="BF17" s="190"/>
      <c r="BG17" s="190"/>
      <c r="BH17" s="190"/>
      <c r="BI17" s="190"/>
      <c r="BJ17" s="190"/>
      <c r="BK17" s="190"/>
      <c r="BL17" s="190"/>
      <c r="BM17" s="190"/>
      <c r="BN17" s="190"/>
      <c r="BO17" s="190"/>
      <c r="BP17" s="190"/>
      <c r="BQ17" s="190"/>
      <c r="BR17" s="190"/>
      <c r="BS17" s="190"/>
      <c r="BT17" s="190"/>
      <c r="BU17" s="190"/>
      <c r="BV17" s="190"/>
      <c r="BW17" s="190"/>
      <c r="BX17" s="190"/>
      <c r="BY17" s="190"/>
      <c r="BZ17" s="190"/>
      <c r="CA17" s="190"/>
      <c r="CB17" s="190"/>
      <c r="CC17" s="190"/>
      <c r="CD17" s="190"/>
      <c r="CE17" s="190"/>
      <c r="CF17" s="190"/>
      <c r="CG17" s="190"/>
      <c r="CH17" s="190"/>
      <c r="CI17" s="190"/>
      <c r="CJ17" s="190"/>
      <c r="CK17" s="190"/>
      <c r="CL17" s="190"/>
      <c r="CM17" s="190"/>
      <c r="CN17" s="190"/>
      <c r="CO17" s="190"/>
      <c r="CP17" s="190"/>
      <c r="CQ17" s="190"/>
      <c r="CR17" s="190"/>
      <c r="CS17" s="190"/>
      <c r="CT17" s="190"/>
      <c r="CU17" s="190"/>
      <c r="CV17" s="190"/>
      <c r="CW17" s="190"/>
      <c r="CX17" s="190"/>
      <c r="CY17" s="190"/>
      <c r="CZ17" s="190"/>
      <c r="DA17" s="190"/>
      <c r="DB17" s="190"/>
      <c r="DC17" s="190"/>
    </row>
    <row r="18" spans="1:122" s="192" customFormat="1" x14ac:dyDescent="0.25">
      <c r="A18" s="190"/>
      <c r="B18" s="113" t="s">
        <v>392</v>
      </c>
      <c r="C18" s="58" t="s">
        <v>499</v>
      </c>
      <c r="D18" s="483">
        <v>0</v>
      </c>
      <c r="E18" s="611">
        <v>0</v>
      </c>
      <c r="F18" s="611">
        <v>0</v>
      </c>
      <c r="G18" s="611">
        <v>0</v>
      </c>
      <c r="H18" s="611">
        <v>0</v>
      </c>
      <c r="I18" s="612">
        <v>0</v>
      </c>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0"/>
      <c r="BA18" s="190"/>
      <c r="BB18" s="190"/>
      <c r="BC18" s="190"/>
      <c r="BD18" s="190"/>
      <c r="BE18" s="190"/>
      <c r="BF18" s="190"/>
      <c r="BG18" s="190"/>
      <c r="BH18" s="190"/>
      <c r="BI18" s="190"/>
      <c r="BJ18" s="190"/>
      <c r="BK18" s="190"/>
      <c r="BL18" s="190"/>
      <c r="BM18" s="190"/>
      <c r="BN18" s="190"/>
      <c r="BO18" s="190"/>
      <c r="BP18" s="190"/>
      <c r="BQ18" s="190"/>
      <c r="BR18" s="190"/>
      <c r="BS18" s="190"/>
      <c r="BT18" s="190"/>
      <c r="BU18" s="190"/>
      <c r="BV18" s="190"/>
      <c r="BW18" s="190"/>
      <c r="BX18" s="190"/>
      <c r="BY18" s="190"/>
      <c r="BZ18" s="190"/>
      <c r="CA18" s="190"/>
      <c r="CB18" s="190"/>
      <c r="CC18" s="190"/>
      <c r="CD18" s="190"/>
      <c r="CE18" s="190"/>
      <c r="CF18" s="190"/>
      <c r="CG18" s="190"/>
      <c r="CH18" s="190"/>
      <c r="CI18" s="190"/>
      <c r="CJ18" s="190"/>
      <c r="CK18" s="190"/>
      <c r="CL18" s="190"/>
      <c r="CM18" s="190"/>
      <c r="CN18" s="190"/>
      <c r="CO18" s="190"/>
      <c r="CP18" s="190"/>
      <c r="CQ18" s="190"/>
      <c r="CR18" s="190"/>
      <c r="CS18" s="190"/>
      <c r="CT18" s="190"/>
      <c r="CU18" s="190"/>
      <c r="CV18" s="190"/>
      <c r="CW18" s="190"/>
      <c r="CX18" s="190"/>
      <c r="CY18" s="190"/>
      <c r="CZ18" s="190"/>
      <c r="DA18" s="190"/>
      <c r="DB18" s="190"/>
      <c r="DC18" s="190"/>
    </row>
    <row r="19" spans="1:122" s="192" customFormat="1" x14ac:dyDescent="0.25">
      <c r="A19" s="190"/>
      <c r="B19" s="113" t="s">
        <v>394</v>
      </c>
      <c r="C19" s="58" t="s">
        <v>500</v>
      </c>
      <c r="D19" s="483">
        <v>35.4146</v>
      </c>
      <c r="E19" s="611">
        <v>0</v>
      </c>
      <c r="F19" s="611">
        <v>35.4146</v>
      </c>
      <c r="G19" s="611">
        <v>0</v>
      </c>
      <c r="H19" s="611">
        <v>35.4146</v>
      </c>
      <c r="I19" s="619">
        <v>1</v>
      </c>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c r="BM19" s="190"/>
      <c r="BN19" s="190"/>
      <c r="BO19" s="190"/>
      <c r="BP19" s="190"/>
      <c r="BQ19" s="190"/>
      <c r="BR19" s="190"/>
      <c r="BS19" s="190"/>
      <c r="BT19" s="190"/>
      <c r="BU19" s="190"/>
      <c r="BV19" s="190"/>
      <c r="BW19" s="190"/>
      <c r="BX19" s="190"/>
      <c r="BY19" s="190"/>
      <c r="BZ19" s="190"/>
      <c r="CA19" s="190"/>
      <c r="CB19" s="190"/>
      <c r="CC19" s="190"/>
      <c r="CD19" s="190"/>
      <c r="CE19" s="190"/>
      <c r="CF19" s="190"/>
      <c r="CG19" s="190"/>
      <c r="CH19" s="190"/>
      <c r="CI19" s="190"/>
      <c r="CJ19" s="190"/>
      <c r="CK19" s="190"/>
      <c r="CL19" s="190"/>
      <c r="CM19" s="190"/>
      <c r="CN19" s="190"/>
      <c r="CO19" s="190"/>
      <c r="CP19" s="190"/>
      <c r="CQ19" s="190"/>
      <c r="CR19" s="190"/>
      <c r="CS19" s="190"/>
      <c r="CT19" s="190"/>
      <c r="CU19" s="190"/>
      <c r="CV19" s="190"/>
      <c r="CW19" s="190"/>
      <c r="CX19" s="190"/>
      <c r="CY19" s="190"/>
      <c r="CZ19" s="190"/>
      <c r="DA19" s="190"/>
      <c r="DB19" s="190"/>
      <c r="DC19" s="190"/>
    </row>
    <row r="20" spans="1:122" s="192" customFormat="1" ht="38.25" customHeight="1" x14ac:dyDescent="0.25">
      <c r="A20" s="190"/>
      <c r="B20" s="113">
        <v>8</v>
      </c>
      <c r="C20" s="58" t="s">
        <v>383</v>
      </c>
      <c r="D20" s="483">
        <v>0</v>
      </c>
      <c r="E20" s="611">
        <v>0</v>
      </c>
      <c r="F20" s="611">
        <v>0</v>
      </c>
      <c r="G20" s="611">
        <v>0</v>
      </c>
      <c r="H20" s="611">
        <v>0</v>
      </c>
      <c r="I20" s="612">
        <v>0</v>
      </c>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0"/>
      <c r="BA20" s="190"/>
      <c r="BB20" s="190"/>
      <c r="BC20" s="190"/>
      <c r="BD20" s="190"/>
      <c r="BE20" s="190"/>
      <c r="BF20" s="190"/>
      <c r="BG20" s="190"/>
      <c r="BH20" s="190"/>
      <c r="BI20" s="190"/>
      <c r="BJ20" s="190"/>
      <c r="BK20" s="190"/>
      <c r="BL20" s="190"/>
      <c r="BM20" s="190"/>
      <c r="BN20" s="190"/>
      <c r="BO20" s="190"/>
      <c r="BP20" s="190"/>
      <c r="BQ20" s="190"/>
      <c r="BR20" s="190"/>
      <c r="BS20" s="190"/>
      <c r="BT20" s="190"/>
      <c r="BU20" s="190"/>
      <c r="BV20" s="190"/>
      <c r="BW20" s="190"/>
      <c r="BX20" s="190"/>
      <c r="BY20" s="190"/>
      <c r="BZ20" s="190"/>
      <c r="CA20" s="190"/>
      <c r="CB20" s="190"/>
      <c r="CC20" s="190"/>
      <c r="CD20" s="190"/>
      <c r="CE20" s="190"/>
      <c r="CF20" s="190"/>
      <c r="CG20" s="190"/>
      <c r="CH20" s="190"/>
      <c r="CI20" s="190"/>
      <c r="CJ20" s="190"/>
      <c r="CK20" s="190"/>
      <c r="CL20" s="190"/>
      <c r="CM20" s="190"/>
      <c r="CN20" s="190"/>
      <c r="CO20" s="190"/>
      <c r="CP20" s="190"/>
      <c r="CQ20" s="190"/>
      <c r="CR20" s="190"/>
      <c r="CS20" s="190"/>
      <c r="CT20" s="190"/>
      <c r="CU20" s="190"/>
      <c r="CV20" s="190"/>
      <c r="CW20" s="190"/>
      <c r="CX20" s="190"/>
      <c r="CY20" s="190"/>
      <c r="CZ20" s="190"/>
      <c r="DA20" s="190"/>
      <c r="DB20" s="190"/>
      <c r="DC20" s="190"/>
    </row>
    <row r="21" spans="1:122" s="192" customFormat="1" ht="30" x14ac:dyDescent="0.25">
      <c r="A21" s="190"/>
      <c r="B21" s="113">
        <v>9</v>
      </c>
      <c r="C21" s="58" t="s">
        <v>501</v>
      </c>
      <c r="D21" s="483">
        <v>59620.846239999999</v>
      </c>
      <c r="E21" s="611">
        <v>0</v>
      </c>
      <c r="F21" s="611">
        <v>23902.340136999999</v>
      </c>
      <c r="G21" s="611">
        <v>0</v>
      </c>
      <c r="H21" s="611">
        <v>5445.8115690000004</v>
      </c>
      <c r="I21" s="612">
        <v>0</v>
      </c>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0"/>
      <c r="BA21" s="190"/>
      <c r="BB21" s="190"/>
      <c r="BC21" s="190"/>
      <c r="BD21" s="190"/>
      <c r="BE21" s="190"/>
      <c r="BF21" s="190"/>
      <c r="BG21" s="190"/>
      <c r="BH21" s="190"/>
      <c r="BI21" s="190"/>
      <c r="BJ21" s="190"/>
      <c r="BK21" s="190"/>
      <c r="BL21" s="190"/>
      <c r="BM21" s="190"/>
      <c r="BN21" s="190"/>
      <c r="BO21" s="190"/>
      <c r="BP21" s="190"/>
      <c r="BQ21" s="190"/>
      <c r="BR21" s="190"/>
      <c r="BS21" s="190"/>
      <c r="BT21" s="190"/>
      <c r="BU21" s="190"/>
      <c r="BV21" s="190"/>
      <c r="BW21" s="190"/>
      <c r="BX21" s="190"/>
      <c r="BY21" s="190"/>
      <c r="BZ21" s="190"/>
      <c r="CA21" s="190"/>
      <c r="CB21" s="190"/>
      <c r="CC21" s="190"/>
      <c r="CD21" s="190"/>
      <c r="CE21" s="190"/>
      <c r="CF21" s="190"/>
      <c r="CG21" s="190"/>
      <c r="CH21" s="190"/>
      <c r="CI21" s="190"/>
      <c r="CJ21" s="190"/>
      <c r="CK21" s="190"/>
      <c r="CL21" s="190"/>
      <c r="CM21" s="190"/>
      <c r="CN21" s="190"/>
      <c r="CO21" s="190"/>
      <c r="CP21" s="190"/>
      <c r="CQ21" s="190"/>
      <c r="CR21" s="190"/>
      <c r="CS21" s="190"/>
      <c r="CT21" s="190"/>
      <c r="CU21" s="190"/>
      <c r="CV21" s="190"/>
      <c r="CW21" s="190"/>
      <c r="CX21" s="190"/>
      <c r="CY21" s="190"/>
      <c r="CZ21" s="190"/>
      <c r="DA21" s="190"/>
      <c r="DB21" s="190"/>
      <c r="DC21" s="190"/>
    </row>
    <row r="22" spans="1:122" s="192" customFormat="1" ht="30" x14ac:dyDescent="0.25">
      <c r="A22" s="190"/>
      <c r="B22" s="113">
        <v>9.1</v>
      </c>
      <c r="C22" s="58" t="s">
        <v>502</v>
      </c>
      <c r="D22" s="483">
        <v>59150.447351000003</v>
      </c>
      <c r="E22" s="611">
        <v>0</v>
      </c>
      <c r="F22" s="611">
        <v>23708.894377000001</v>
      </c>
      <c r="G22" s="611">
        <v>0</v>
      </c>
      <c r="H22" s="611">
        <v>5329.2231499999998</v>
      </c>
      <c r="I22" s="617">
        <v>0.2248</v>
      </c>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0"/>
      <c r="BT22" s="190"/>
      <c r="BU22" s="190"/>
      <c r="BV22" s="190"/>
      <c r="BW22" s="190"/>
      <c r="BX22" s="190"/>
      <c r="BY22" s="190"/>
      <c r="BZ22" s="190"/>
      <c r="CA22" s="190"/>
      <c r="CB22" s="190"/>
      <c r="CC22" s="190"/>
      <c r="CD22" s="190"/>
      <c r="CE22" s="190"/>
      <c r="CF22" s="190"/>
      <c r="CG22" s="190"/>
      <c r="CH22" s="190"/>
      <c r="CI22" s="190"/>
      <c r="CJ22" s="190"/>
      <c r="CK22" s="190"/>
      <c r="CL22" s="190"/>
      <c r="CM22" s="190"/>
      <c r="CN22" s="190"/>
      <c r="CO22" s="190"/>
      <c r="CP22" s="190"/>
      <c r="CQ22" s="190"/>
      <c r="CR22" s="190"/>
      <c r="CS22" s="190"/>
      <c r="CT22" s="190"/>
      <c r="CU22" s="190"/>
      <c r="CV22" s="190"/>
      <c r="CW22" s="190"/>
      <c r="CX22" s="190"/>
      <c r="CY22" s="190"/>
      <c r="CZ22" s="190"/>
      <c r="DA22" s="190"/>
      <c r="DB22" s="190"/>
      <c r="DC22" s="190"/>
    </row>
    <row r="23" spans="1:122" s="192" customFormat="1" ht="30" x14ac:dyDescent="0.25">
      <c r="A23" s="190"/>
      <c r="B23" s="113">
        <v>9.1999999999999993</v>
      </c>
      <c r="C23" s="191" t="s">
        <v>503</v>
      </c>
      <c r="D23" s="483">
        <v>0</v>
      </c>
      <c r="E23" s="611">
        <v>0</v>
      </c>
      <c r="F23" s="611">
        <v>0</v>
      </c>
      <c r="G23" s="611">
        <v>0</v>
      </c>
      <c r="H23" s="611">
        <v>0</v>
      </c>
      <c r="I23" s="612">
        <v>0</v>
      </c>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c r="BM23" s="190"/>
      <c r="BN23" s="190"/>
      <c r="BO23" s="190"/>
      <c r="BP23" s="190"/>
      <c r="BQ23" s="190"/>
      <c r="BR23" s="190"/>
      <c r="BS23" s="190"/>
      <c r="BT23" s="190"/>
      <c r="BU23" s="190"/>
      <c r="BV23" s="190"/>
      <c r="BW23" s="190"/>
      <c r="BX23" s="190"/>
      <c r="BY23" s="190"/>
      <c r="BZ23" s="190"/>
      <c r="CA23" s="190"/>
      <c r="CB23" s="190"/>
      <c r="CC23" s="190"/>
      <c r="CD23" s="190"/>
      <c r="CE23" s="190"/>
      <c r="CF23" s="190"/>
      <c r="CG23" s="190"/>
      <c r="CH23" s="190"/>
      <c r="CI23" s="190"/>
      <c r="CJ23" s="190"/>
      <c r="CK23" s="190"/>
      <c r="CL23" s="190"/>
      <c r="CM23" s="190"/>
      <c r="CN23" s="190"/>
      <c r="CO23" s="190"/>
      <c r="CP23" s="190"/>
      <c r="CQ23" s="190"/>
      <c r="CR23" s="190"/>
      <c r="CS23" s="190"/>
      <c r="CT23" s="190"/>
      <c r="CU23" s="190"/>
      <c r="CV23" s="190"/>
      <c r="CW23" s="190"/>
      <c r="CX23" s="190"/>
      <c r="CY23" s="190"/>
      <c r="CZ23" s="190"/>
      <c r="DA23" s="190"/>
      <c r="DB23" s="190"/>
      <c r="DC23" s="190"/>
    </row>
    <row r="24" spans="1:122" s="192" customFormat="1" ht="30" x14ac:dyDescent="0.25">
      <c r="A24" s="190"/>
      <c r="B24" s="371">
        <v>9.3000000000000007</v>
      </c>
      <c r="C24" s="365" t="s">
        <v>504</v>
      </c>
      <c r="D24" s="483">
        <v>470.398888</v>
      </c>
      <c r="E24" s="611">
        <v>0</v>
      </c>
      <c r="F24" s="611">
        <v>193.44576000000001</v>
      </c>
      <c r="G24" s="611">
        <v>0</v>
      </c>
      <c r="H24" s="483">
        <v>116.588419</v>
      </c>
      <c r="I24" s="620">
        <v>0.60270000000000001</v>
      </c>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0"/>
      <c r="AN24" s="190"/>
      <c r="AO24" s="190"/>
      <c r="AP24" s="190"/>
      <c r="AQ24" s="190"/>
      <c r="AR24" s="190"/>
      <c r="AS24" s="190"/>
      <c r="AT24" s="190"/>
      <c r="AU24" s="190"/>
      <c r="AV24" s="190"/>
      <c r="AW24" s="190"/>
      <c r="AX24" s="190"/>
      <c r="AY24" s="190"/>
      <c r="AZ24" s="190"/>
      <c r="BA24" s="190"/>
      <c r="BB24" s="190"/>
      <c r="BC24" s="190"/>
      <c r="BD24" s="190"/>
      <c r="BE24" s="190"/>
      <c r="BF24" s="190"/>
      <c r="BG24" s="190"/>
      <c r="BH24" s="190"/>
      <c r="BI24" s="190"/>
      <c r="BJ24" s="190"/>
      <c r="BK24" s="190"/>
      <c r="BL24" s="190"/>
      <c r="BM24" s="190"/>
      <c r="BN24" s="190"/>
      <c r="BO24" s="190"/>
      <c r="BP24" s="190"/>
      <c r="BQ24" s="190"/>
      <c r="BR24" s="190"/>
      <c r="BS24" s="190"/>
      <c r="BT24" s="190"/>
      <c r="BU24" s="190"/>
      <c r="BV24" s="190"/>
      <c r="BW24" s="190"/>
      <c r="BX24" s="190"/>
      <c r="BY24" s="190"/>
      <c r="BZ24" s="190"/>
      <c r="CA24" s="190"/>
      <c r="CB24" s="190"/>
      <c r="CC24" s="190"/>
      <c r="CD24" s="190"/>
      <c r="CE24" s="190"/>
      <c r="CF24" s="190"/>
      <c r="CG24" s="190"/>
      <c r="CH24" s="190"/>
      <c r="CI24" s="190"/>
      <c r="CJ24" s="190"/>
      <c r="CK24" s="190"/>
      <c r="CL24" s="190"/>
      <c r="CM24" s="190"/>
      <c r="CN24" s="190"/>
      <c r="CO24" s="190"/>
      <c r="CP24" s="190"/>
      <c r="CQ24" s="190"/>
      <c r="CR24" s="190"/>
      <c r="CS24" s="190"/>
      <c r="CT24" s="190"/>
      <c r="CU24" s="190"/>
      <c r="CV24" s="190"/>
      <c r="CW24" s="190"/>
      <c r="CX24" s="190"/>
      <c r="CY24" s="190"/>
      <c r="CZ24" s="190"/>
      <c r="DA24" s="190"/>
      <c r="DB24" s="190"/>
      <c r="DC24" s="190"/>
    </row>
    <row r="25" spans="1:122" s="192" customFormat="1" ht="30" x14ac:dyDescent="0.25">
      <c r="A25" s="190"/>
      <c r="B25" s="371">
        <v>9.4</v>
      </c>
      <c r="C25" s="365" t="s">
        <v>505</v>
      </c>
      <c r="D25" s="483">
        <v>0</v>
      </c>
      <c r="E25" s="611">
        <v>0</v>
      </c>
      <c r="F25" s="611">
        <v>0</v>
      </c>
      <c r="G25" s="611">
        <v>0</v>
      </c>
      <c r="H25" s="611">
        <v>0</v>
      </c>
      <c r="I25" s="611">
        <v>0</v>
      </c>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c r="BW25" s="190"/>
      <c r="BX25" s="190"/>
      <c r="BY25" s="190"/>
      <c r="BZ25" s="190"/>
      <c r="CA25" s="190"/>
      <c r="CB25" s="190"/>
      <c r="CC25" s="190"/>
      <c r="CD25" s="190"/>
      <c r="CE25" s="190"/>
      <c r="CF25" s="190"/>
      <c r="CG25" s="190"/>
      <c r="CH25" s="190"/>
      <c r="CI25" s="190"/>
      <c r="CJ25" s="190"/>
      <c r="CK25" s="190"/>
      <c r="CL25" s="190"/>
      <c r="CM25" s="190"/>
      <c r="CN25" s="190"/>
      <c r="CO25" s="190"/>
      <c r="CP25" s="190"/>
      <c r="CQ25" s="190"/>
      <c r="CR25" s="190"/>
      <c r="CS25" s="190"/>
      <c r="CT25" s="190"/>
      <c r="CU25" s="190"/>
      <c r="CV25" s="190"/>
      <c r="CW25" s="190"/>
      <c r="CX25" s="190"/>
      <c r="CY25" s="190"/>
      <c r="CZ25" s="190"/>
      <c r="DA25" s="190"/>
      <c r="DB25" s="190"/>
      <c r="DC25" s="190"/>
    </row>
    <row r="26" spans="1:122" s="192" customFormat="1" x14ac:dyDescent="0.25">
      <c r="A26" s="190"/>
      <c r="B26" s="371">
        <v>9.5</v>
      </c>
      <c r="C26" s="365" t="s">
        <v>506</v>
      </c>
      <c r="D26" s="611">
        <v>0</v>
      </c>
      <c r="E26" s="611">
        <v>0</v>
      </c>
      <c r="F26" s="611">
        <v>0</v>
      </c>
      <c r="G26" s="611">
        <v>0</v>
      </c>
      <c r="H26" s="611">
        <v>0</v>
      </c>
      <c r="I26" s="611">
        <v>0</v>
      </c>
      <c r="J26" s="187"/>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190"/>
      <c r="AZ26" s="190"/>
      <c r="BA26" s="190"/>
      <c r="BB26" s="190"/>
      <c r="BC26" s="190"/>
      <c r="BD26" s="190"/>
      <c r="BE26" s="190"/>
      <c r="BF26" s="190"/>
      <c r="BG26" s="190"/>
      <c r="BH26" s="190"/>
      <c r="BI26" s="190"/>
      <c r="BJ26" s="190"/>
      <c r="BK26" s="190"/>
      <c r="BL26" s="190"/>
      <c r="BM26" s="190"/>
      <c r="BN26" s="190"/>
      <c r="BO26" s="190"/>
      <c r="BP26" s="190"/>
      <c r="BQ26" s="190"/>
      <c r="BR26" s="190"/>
      <c r="BS26" s="190"/>
      <c r="BT26" s="190"/>
      <c r="BU26" s="190"/>
      <c r="BV26" s="190"/>
      <c r="BW26" s="190"/>
      <c r="BX26" s="190"/>
      <c r="BY26" s="190"/>
      <c r="BZ26" s="190"/>
      <c r="CA26" s="190"/>
      <c r="CB26" s="190"/>
      <c r="CC26" s="190"/>
      <c r="CD26" s="190"/>
      <c r="CE26" s="190"/>
      <c r="CF26" s="190"/>
      <c r="CG26" s="190"/>
      <c r="CH26" s="190"/>
      <c r="CI26" s="190"/>
      <c r="CJ26" s="190"/>
      <c r="CK26" s="190"/>
      <c r="CL26" s="190"/>
      <c r="CM26" s="190"/>
      <c r="CN26" s="190"/>
      <c r="CO26" s="190"/>
      <c r="CP26" s="190"/>
      <c r="CQ26" s="190"/>
      <c r="CR26" s="190"/>
      <c r="CS26" s="190"/>
      <c r="CT26" s="190"/>
      <c r="CU26" s="190"/>
      <c r="CV26" s="190"/>
      <c r="CW26" s="190"/>
      <c r="CX26" s="190"/>
      <c r="CY26" s="190"/>
      <c r="CZ26" s="190"/>
      <c r="DA26" s="190"/>
      <c r="DB26" s="190"/>
      <c r="DC26" s="190"/>
    </row>
    <row r="27" spans="1:122" x14ac:dyDescent="0.25">
      <c r="B27" s="372">
        <v>10</v>
      </c>
      <c r="C27" s="366" t="s">
        <v>507</v>
      </c>
      <c r="D27" s="613">
        <v>42.258352000000002</v>
      </c>
      <c r="E27" s="613">
        <v>0</v>
      </c>
      <c r="F27" s="613">
        <v>42.258352000000002</v>
      </c>
      <c r="G27" s="613">
        <v>0</v>
      </c>
      <c r="H27" s="483">
        <v>42.258352000000002</v>
      </c>
      <c r="I27" s="621">
        <v>1</v>
      </c>
      <c r="DD27" s="76"/>
      <c r="DE27" s="76"/>
      <c r="DF27" s="76"/>
      <c r="DG27" s="76"/>
      <c r="DH27" s="76"/>
      <c r="DI27" s="76"/>
      <c r="DJ27" s="76"/>
      <c r="DK27" s="76"/>
      <c r="DL27" s="76"/>
      <c r="DM27" s="76"/>
      <c r="DN27" s="76"/>
      <c r="DO27" s="76"/>
      <c r="DP27" s="76"/>
      <c r="DQ27" s="76"/>
      <c r="DR27" s="76"/>
    </row>
    <row r="28" spans="1:122" ht="30" x14ac:dyDescent="0.25">
      <c r="B28" s="371" t="s">
        <v>95</v>
      </c>
      <c r="C28" s="365" t="s">
        <v>508</v>
      </c>
      <c r="D28" s="614">
        <v>0</v>
      </c>
      <c r="E28" s="615">
        <v>0</v>
      </c>
      <c r="F28" s="615">
        <v>0</v>
      </c>
      <c r="G28" s="615">
        <v>0</v>
      </c>
      <c r="H28" s="615">
        <v>0</v>
      </c>
      <c r="I28" s="613">
        <v>0</v>
      </c>
      <c r="DD28" s="76"/>
      <c r="DE28" s="76"/>
      <c r="DF28" s="76"/>
      <c r="DG28" s="76"/>
      <c r="DH28" s="76"/>
      <c r="DI28" s="76"/>
      <c r="DJ28" s="76"/>
      <c r="DK28" s="76"/>
      <c r="DL28" s="76"/>
      <c r="DM28" s="76"/>
      <c r="DN28" s="76"/>
      <c r="DO28" s="76"/>
      <c r="DP28" s="76"/>
      <c r="DQ28" s="76"/>
      <c r="DR28" s="76"/>
    </row>
    <row r="29" spans="1:122" x14ac:dyDescent="0.25">
      <c r="B29" s="372" t="s">
        <v>315</v>
      </c>
      <c r="C29" s="366" t="s">
        <v>395</v>
      </c>
      <c r="D29" s="614">
        <v>0</v>
      </c>
      <c r="E29" s="615">
        <v>0</v>
      </c>
      <c r="F29" s="615">
        <v>0</v>
      </c>
      <c r="G29" s="615">
        <v>0</v>
      </c>
      <c r="H29" s="615">
        <v>0</v>
      </c>
      <c r="I29" s="613"/>
    </row>
    <row r="30" spans="1:122" x14ac:dyDescent="0.25">
      <c r="B30" s="371" t="s">
        <v>509</v>
      </c>
      <c r="C30" s="365" t="s">
        <v>510</v>
      </c>
      <c r="D30" s="614">
        <v>0</v>
      </c>
      <c r="E30" s="615">
        <v>0</v>
      </c>
      <c r="F30" s="615">
        <v>0</v>
      </c>
      <c r="G30" s="615">
        <v>0</v>
      </c>
      <c r="H30" s="615">
        <v>0</v>
      </c>
      <c r="I30" s="613">
        <v>0</v>
      </c>
    </row>
    <row r="31" spans="1:122" x14ac:dyDescent="0.25">
      <c r="B31" s="373">
        <v>12</v>
      </c>
      <c r="C31" s="367" t="s">
        <v>512</v>
      </c>
      <c r="D31" s="616">
        <v>87239.355236000003</v>
      </c>
      <c r="E31" s="616">
        <v>10925.88745</v>
      </c>
      <c r="F31" s="616">
        <v>88611.763346000007</v>
      </c>
      <c r="G31" s="616">
        <v>4371.6554379999998</v>
      </c>
      <c r="H31" s="484">
        <v>9776.1152129999991</v>
      </c>
      <c r="I31" s="622">
        <v>0.1051</v>
      </c>
    </row>
  </sheetData>
  <mergeCells count="5">
    <mergeCell ref="B2:I2"/>
    <mergeCell ref="C4:C6"/>
    <mergeCell ref="D4:E4"/>
    <mergeCell ref="F4:G4"/>
    <mergeCell ref="H4:I4"/>
  </mergeCells>
  <pageMargins left="0.7" right="0.7" top="0.78740157499999996" bottom="0.78740157499999996" header="0.3" footer="0.3"/>
  <pageSetup paperSize="9" scale="10" orientation="landscape" r:id="rId1"/>
  <colBreaks count="1" manualBreakCount="1">
    <brk id="12" max="1048575" man="1"/>
  </col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F6CF-4282-4C1A-AEA9-8CDFEF2DF692}">
  <sheetPr codeName="Ark85">
    <tabColor rgb="FF00A976"/>
  </sheetPr>
  <dimension ref="A2:DX38"/>
  <sheetViews>
    <sheetView zoomScale="55" zoomScaleNormal="55" workbookViewId="0">
      <selection activeCell="F48" sqref="F48"/>
    </sheetView>
  </sheetViews>
  <sheetFormatPr defaultColWidth="17.125" defaultRowHeight="15" x14ac:dyDescent="0.25"/>
  <cols>
    <col min="1" max="1" width="17.125" style="186"/>
    <col min="2" max="2" width="19.375" style="186" customWidth="1"/>
    <col min="3" max="3" width="24.25" style="186" customWidth="1"/>
    <col min="4" max="128" width="17.125" style="186"/>
    <col min="129" max="16384" width="17.125" style="76"/>
  </cols>
  <sheetData>
    <row r="2" spans="1:128" ht="20.25" x14ac:dyDescent="0.3">
      <c r="A2" s="185"/>
      <c r="B2" s="375" t="s">
        <v>52</v>
      </c>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row>
    <row r="3" spans="1:128" x14ac:dyDescent="0.25">
      <c r="DJ3" s="76"/>
      <c r="DK3" s="76"/>
      <c r="DL3" s="76"/>
      <c r="DM3" s="76"/>
      <c r="DN3" s="76"/>
      <c r="DO3" s="76"/>
      <c r="DP3" s="76"/>
      <c r="DQ3" s="76"/>
      <c r="DR3" s="76"/>
      <c r="DS3" s="76"/>
      <c r="DT3" s="76"/>
      <c r="DU3" s="76"/>
      <c r="DV3" s="76"/>
      <c r="DW3" s="76"/>
      <c r="DX3" s="76"/>
    </row>
    <row r="4" spans="1:128" s="188" customFormat="1" x14ac:dyDescent="0.25">
      <c r="A4" s="187"/>
      <c r="B4" s="46" t="s">
        <v>54</v>
      </c>
      <c r="C4" s="1116" t="s">
        <v>480</v>
      </c>
      <c r="D4" s="1119" t="s">
        <v>513</v>
      </c>
      <c r="E4" s="1069"/>
      <c r="F4" s="1069"/>
      <c r="G4" s="1069"/>
      <c r="H4" s="1069"/>
      <c r="I4" s="1069"/>
      <c r="J4" s="1069"/>
      <c r="K4" s="1069"/>
      <c r="L4" s="1069"/>
      <c r="M4" s="1069"/>
      <c r="N4" s="1069"/>
      <c r="O4" s="1069"/>
      <c r="P4" s="1069"/>
      <c r="Q4" s="1069"/>
      <c r="R4" s="1069"/>
      <c r="S4" s="1069"/>
      <c r="T4" s="1069"/>
      <c r="U4" s="1069"/>
      <c r="V4" s="1069"/>
      <c r="W4" s="1069"/>
      <c r="X4" s="1069"/>
      <c r="Y4" s="1069"/>
      <c r="Z4" s="1069"/>
      <c r="AA4" s="1069"/>
      <c r="AB4" s="1069"/>
      <c r="AC4" s="1096" t="s">
        <v>342</v>
      </c>
      <c r="AD4" s="1096" t="s">
        <v>514</v>
      </c>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c r="BO4" s="187"/>
      <c r="BP4" s="187"/>
      <c r="BQ4" s="187"/>
      <c r="BR4" s="187"/>
      <c r="BS4" s="187"/>
      <c r="BT4" s="187"/>
      <c r="BU4" s="187"/>
      <c r="BV4" s="187"/>
      <c r="BW4" s="187"/>
      <c r="BX4" s="187"/>
      <c r="BY4" s="187"/>
      <c r="BZ4" s="187"/>
      <c r="CA4" s="187"/>
      <c r="CB4" s="187"/>
      <c r="CC4" s="187"/>
      <c r="CD4" s="187"/>
      <c r="CE4" s="187"/>
      <c r="CF4" s="187"/>
      <c r="CG4" s="187"/>
      <c r="CH4" s="187"/>
      <c r="CI4" s="187"/>
      <c r="CJ4" s="187"/>
      <c r="CK4" s="187"/>
      <c r="CL4" s="187"/>
      <c r="CM4" s="187"/>
      <c r="CN4" s="187"/>
      <c r="CO4" s="187"/>
      <c r="CP4" s="187"/>
      <c r="CQ4" s="187"/>
      <c r="CR4" s="187"/>
      <c r="CS4" s="187"/>
      <c r="CT4" s="187"/>
      <c r="CU4" s="187"/>
      <c r="CV4" s="187"/>
      <c r="CW4" s="187"/>
      <c r="CX4" s="187"/>
      <c r="CY4" s="187"/>
      <c r="CZ4" s="187"/>
      <c r="DA4" s="187"/>
      <c r="DB4" s="187"/>
      <c r="DC4" s="187"/>
      <c r="DD4" s="187"/>
      <c r="DE4" s="187"/>
      <c r="DF4" s="187"/>
      <c r="DG4" s="187"/>
      <c r="DH4" s="187"/>
      <c r="DI4" s="187"/>
    </row>
    <row r="5" spans="1:128" s="188" customFormat="1" x14ac:dyDescent="0.25">
      <c r="A5" s="187"/>
      <c r="B5" s="87"/>
      <c r="C5" s="1116"/>
      <c r="D5" s="677">
        <v>0</v>
      </c>
      <c r="E5" s="286">
        <v>0.02</v>
      </c>
      <c r="F5" s="677">
        <v>0.04</v>
      </c>
      <c r="G5" s="286">
        <v>0.1</v>
      </c>
      <c r="H5" s="286">
        <v>0.2</v>
      </c>
      <c r="I5" s="286">
        <v>0.3</v>
      </c>
      <c r="J5" s="286">
        <v>0.35</v>
      </c>
      <c r="K5" s="286">
        <v>0.4</v>
      </c>
      <c r="L5" s="286">
        <v>0.45</v>
      </c>
      <c r="M5" s="286">
        <v>0.5</v>
      </c>
      <c r="N5" s="286">
        <v>0.6</v>
      </c>
      <c r="O5" s="286">
        <v>0.7</v>
      </c>
      <c r="P5" s="286">
        <v>0.75</v>
      </c>
      <c r="Q5" s="286">
        <v>0.8</v>
      </c>
      <c r="R5" s="286">
        <v>0.9</v>
      </c>
      <c r="S5" s="286">
        <v>1</v>
      </c>
      <c r="T5" s="286">
        <v>1.05</v>
      </c>
      <c r="U5" s="286">
        <v>1.1000000000000001</v>
      </c>
      <c r="V5" s="286">
        <v>1.3</v>
      </c>
      <c r="W5" s="286">
        <v>1.5</v>
      </c>
      <c r="X5" s="286">
        <v>2.5</v>
      </c>
      <c r="Y5" s="286">
        <v>3.7</v>
      </c>
      <c r="Z5" s="286">
        <v>4</v>
      </c>
      <c r="AA5" s="286">
        <v>12.5</v>
      </c>
      <c r="AB5" s="537" t="s">
        <v>401</v>
      </c>
      <c r="AC5" s="1096"/>
      <c r="AD5" s="1096"/>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c r="BO5" s="187"/>
      <c r="BP5" s="187"/>
      <c r="BQ5" s="187"/>
      <c r="BR5" s="187"/>
      <c r="BS5" s="187"/>
      <c r="BT5" s="187"/>
      <c r="BU5" s="187"/>
      <c r="BV5" s="187"/>
      <c r="BW5" s="187"/>
      <c r="BX5" s="187"/>
      <c r="BY5" s="187"/>
      <c r="BZ5" s="187"/>
      <c r="CA5" s="187"/>
      <c r="CB5" s="187"/>
      <c r="CC5" s="187"/>
      <c r="CD5" s="187"/>
      <c r="CE5" s="187"/>
      <c r="CF5" s="187"/>
      <c r="CG5" s="187"/>
      <c r="CH5" s="187"/>
      <c r="CI5" s="187"/>
      <c r="CJ5" s="187"/>
      <c r="CK5" s="187"/>
      <c r="CL5" s="187"/>
      <c r="CM5" s="187"/>
      <c r="CN5" s="187"/>
      <c r="CO5" s="187"/>
      <c r="CP5" s="187"/>
      <c r="CQ5" s="187"/>
      <c r="CR5" s="187"/>
      <c r="CS5" s="187"/>
      <c r="CT5" s="187"/>
      <c r="CU5" s="187"/>
      <c r="CV5" s="187"/>
      <c r="CW5" s="187"/>
      <c r="CX5" s="187"/>
      <c r="CY5" s="187"/>
      <c r="CZ5" s="187"/>
      <c r="DA5" s="187"/>
      <c r="DB5" s="187"/>
      <c r="DC5" s="187"/>
      <c r="DD5" s="187"/>
      <c r="DE5" s="187"/>
      <c r="DF5" s="187"/>
      <c r="DG5" s="187"/>
      <c r="DH5" s="187"/>
      <c r="DI5" s="187"/>
    </row>
    <row r="6" spans="1:128" s="101" customFormat="1" x14ac:dyDescent="0.25">
      <c r="A6" s="189"/>
      <c r="B6" s="87"/>
      <c r="C6" s="1118"/>
      <c r="D6" s="678" t="s">
        <v>55</v>
      </c>
      <c r="E6" s="678" t="s">
        <v>56</v>
      </c>
      <c r="F6" s="678" t="s">
        <v>57</v>
      </c>
      <c r="G6" s="678" t="s">
        <v>58</v>
      </c>
      <c r="H6" s="678" t="s">
        <v>59</v>
      </c>
      <c r="I6" s="678" t="s">
        <v>206</v>
      </c>
      <c r="J6" s="678" t="s">
        <v>515</v>
      </c>
      <c r="K6" s="678" t="s">
        <v>516</v>
      </c>
      <c r="L6" s="678" t="s">
        <v>432</v>
      </c>
      <c r="M6" s="678" t="s">
        <v>433</v>
      </c>
      <c r="N6" s="678" t="s">
        <v>434</v>
      </c>
      <c r="O6" s="678" t="s">
        <v>435</v>
      </c>
      <c r="P6" s="678" t="s">
        <v>436</v>
      </c>
      <c r="Q6" s="678" t="s">
        <v>437</v>
      </c>
      <c r="R6" s="678" t="s">
        <v>438</v>
      </c>
      <c r="S6" s="678" t="s">
        <v>517</v>
      </c>
      <c r="T6" s="678" t="s">
        <v>518</v>
      </c>
      <c r="U6" s="678" t="s">
        <v>519</v>
      </c>
      <c r="V6" s="678" t="s">
        <v>520</v>
      </c>
      <c r="W6" s="678" t="s">
        <v>521</v>
      </c>
      <c r="X6" s="678" t="s">
        <v>522</v>
      </c>
      <c r="Y6" s="678" t="s">
        <v>523</v>
      </c>
      <c r="Z6" s="678" t="s">
        <v>524</v>
      </c>
      <c r="AA6" s="678" t="s">
        <v>525</v>
      </c>
      <c r="AB6" s="678" t="s">
        <v>526</v>
      </c>
      <c r="AC6" s="678" t="s">
        <v>527</v>
      </c>
      <c r="AD6" s="678" t="s">
        <v>528</v>
      </c>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row>
    <row r="7" spans="1:128" s="192" customFormat="1" ht="30" x14ac:dyDescent="0.25">
      <c r="A7" s="190"/>
      <c r="B7" s="113">
        <v>1</v>
      </c>
      <c r="C7" s="368" t="s">
        <v>487</v>
      </c>
      <c r="D7" s="638">
        <v>39890.595944000001</v>
      </c>
      <c r="E7" s="722">
        <v>0</v>
      </c>
      <c r="F7" s="722">
        <v>0</v>
      </c>
      <c r="G7" s="722">
        <v>0</v>
      </c>
      <c r="H7" s="722">
        <v>0</v>
      </c>
      <c r="I7" s="722">
        <v>0</v>
      </c>
      <c r="J7" s="722">
        <v>0</v>
      </c>
      <c r="K7" s="722">
        <v>0</v>
      </c>
      <c r="L7" s="722">
        <v>0</v>
      </c>
      <c r="M7" s="722">
        <v>0</v>
      </c>
      <c r="N7" s="722">
        <v>0</v>
      </c>
      <c r="O7" s="722">
        <v>0</v>
      </c>
      <c r="P7" s="722">
        <v>0</v>
      </c>
      <c r="Q7" s="722">
        <v>0</v>
      </c>
      <c r="R7" s="722">
        <v>0</v>
      </c>
      <c r="S7" s="722">
        <v>0</v>
      </c>
      <c r="T7" s="722">
        <v>0</v>
      </c>
      <c r="U7" s="722">
        <v>0</v>
      </c>
      <c r="V7" s="722">
        <v>0</v>
      </c>
      <c r="W7" s="722">
        <v>0</v>
      </c>
      <c r="X7" s="722">
        <v>46.389076000000003</v>
      </c>
      <c r="Y7" s="722">
        <v>0</v>
      </c>
      <c r="Z7" s="722">
        <v>0</v>
      </c>
      <c r="AA7" s="722">
        <v>0</v>
      </c>
      <c r="AB7" s="722">
        <v>0</v>
      </c>
      <c r="AC7" s="722">
        <v>39936.98502</v>
      </c>
      <c r="AD7" s="723">
        <f>39821012330/1000000</f>
        <v>39821.012329999998</v>
      </c>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c r="BW7" s="190"/>
      <c r="BX7" s="190"/>
      <c r="BY7" s="190"/>
      <c r="BZ7" s="190"/>
      <c r="CA7" s="190"/>
      <c r="CB7" s="190"/>
      <c r="CC7" s="190"/>
      <c r="CD7" s="190"/>
      <c r="CE7" s="190"/>
      <c r="CF7" s="190"/>
      <c r="CG7" s="190"/>
      <c r="CH7" s="190"/>
      <c r="CI7" s="190"/>
      <c r="CJ7" s="190"/>
      <c r="CK7" s="190"/>
      <c r="CL7" s="190"/>
      <c r="CM7" s="190"/>
      <c r="CN7" s="190"/>
      <c r="CO7" s="190"/>
      <c r="CP7" s="190"/>
      <c r="CQ7" s="190"/>
      <c r="CR7" s="190"/>
      <c r="CS7" s="190"/>
      <c r="CT7" s="190"/>
      <c r="CU7" s="190"/>
      <c r="CV7" s="190"/>
      <c r="CW7" s="190"/>
      <c r="CX7" s="190"/>
      <c r="CY7" s="190"/>
      <c r="CZ7" s="190"/>
      <c r="DA7" s="190"/>
      <c r="DB7" s="190"/>
      <c r="DC7" s="190"/>
      <c r="DD7" s="190"/>
      <c r="DE7" s="190"/>
      <c r="DF7" s="190"/>
      <c r="DG7" s="190"/>
      <c r="DH7" s="190"/>
      <c r="DI7" s="190"/>
    </row>
    <row r="8" spans="1:128" s="192" customFormat="1" ht="30" x14ac:dyDescent="0.25">
      <c r="A8" s="190"/>
      <c r="B8" s="113">
        <v>2</v>
      </c>
      <c r="C8" s="58" t="s">
        <v>488</v>
      </c>
      <c r="D8" s="634">
        <v>3975.0697650000002</v>
      </c>
      <c r="E8" s="635">
        <v>0</v>
      </c>
      <c r="F8" s="635">
        <v>0</v>
      </c>
      <c r="G8" s="635">
        <v>0</v>
      </c>
      <c r="H8" s="635">
        <v>0</v>
      </c>
      <c r="I8" s="635">
        <v>0</v>
      </c>
      <c r="J8" s="635">
        <v>0</v>
      </c>
      <c r="K8" s="635">
        <v>0</v>
      </c>
      <c r="L8" s="635">
        <v>0</v>
      </c>
      <c r="M8" s="635">
        <v>0</v>
      </c>
      <c r="N8" s="635">
        <v>0</v>
      </c>
      <c r="O8" s="635">
        <v>0</v>
      </c>
      <c r="P8" s="635">
        <v>0</v>
      </c>
      <c r="Q8" s="635">
        <v>0</v>
      </c>
      <c r="R8" s="635">
        <v>0</v>
      </c>
      <c r="S8" s="635">
        <v>0</v>
      </c>
      <c r="T8" s="635">
        <v>0</v>
      </c>
      <c r="U8" s="635">
        <v>0</v>
      </c>
      <c r="V8" s="635">
        <v>0</v>
      </c>
      <c r="W8" s="635">
        <v>0</v>
      </c>
      <c r="X8" s="635">
        <v>0</v>
      </c>
      <c r="Y8" s="635">
        <v>0</v>
      </c>
      <c r="Z8" s="635">
        <v>0</v>
      </c>
      <c r="AA8" s="635">
        <v>0</v>
      </c>
      <c r="AB8" s="635">
        <v>0</v>
      </c>
      <c r="AC8" s="635">
        <v>3975.0697650000002</v>
      </c>
      <c r="AD8" s="624" t="s">
        <v>529</v>
      </c>
      <c r="AE8" s="190"/>
      <c r="AF8" s="190"/>
      <c r="AG8" s="190"/>
      <c r="AH8" s="190"/>
      <c r="AI8" s="190"/>
      <c r="AJ8" s="190"/>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c r="BT8" s="190"/>
      <c r="BU8" s="190"/>
      <c r="BV8" s="190"/>
      <c r="BW8" s="190"/>
      <c r="BX8" s="190"/>
      <c r="BY8" s="190"/>
      <c r="BZ8" s="190"/>
      <c r="CA8" s="190"/>
      <c r="CB8" s="190"/>
      <c r="CC8" s="190"/>
      <c r="CD8" s="190"/>
      <c r="CE8" s="190"/>
      <c r="CF8" s="190"/>
      <c r="CG8" s="190"/>
      <c r="CH8" s="190"/>
      <c r="CI8" s="190"/>
      <c r="CJ8" s="190"/>
      <c r="CK8" s="190"/>
      <c r="CL8" s="190"/>
      <c r="CM8" s="190"/>
      <c r="CN8" s="190"/>
      <c r="CO8" s="190"/>
      <c r="CP8" s="190"/>
      <c r="CQ8" s="190"/>
      <c r="CR8" s="190"/>
      <c r="CS8" s="190"/>
      <c r="CT8" s="190"/>
      <c r="CU8" s="190"/>
      <c r="CV8" s="190"/>
      <c r="CW8" s="190"/>
      <c r="CX8" s="190"/>
      <c r="CY8" s="190"/>
      <c r="CZ8" s="190"/>
      <c r="DA8" s="190"/>
      <c r="DB8" s="190"/>
      <c r="DC8" s="190"/>
      <c r="DD8" s="190"/>
      <c r="DE8" s="190"/>
      <c r="DF8" s="190"/>
      <c r="DG8" s="190"/>
      <c r="DH8" s="190"/>
      <c r="DI8" s="190"/>
    </row>
    <row r="9" spans="1:128" s="192" customFormat="1" ht="30" x14ac:dyDescent="0.25">
      <c r="A9" s="190"/>
      <c r="B9" s="113" t="s">
        <v>489</v>
      </c>
      <c r="C9" s="58" t="s">
        <v>490</v>
      </c>
      <c r="D9" s="634">
        <v>3975.0697650000002</v>
      </c>
      <c r="E9" s="635">
        <v>0</v>
      </c>
      <c r="F9" s="635">
        <v>0</v>
      </c>
      <c r="G9" s="635">
        <v>0</v>
      </c>
      <c r="H9" s="635">
        <v>0</v>
      </c>
      <c r="I9" s="635">
        <v>0</v>
      </c>
      <c r="J9" s="635">
        <v>0</v>
      </c>
      <c r="K9" s="635">
        <v>0</v>
      </c>
      <c r="L9" s="635">
        <v>0</v>
      </c>
      <c r="M9" s="635">
        <v>0</v>
      </c>
      <c r="N9" s="635">
        <v>0</v>
      </c>
      <c r="O9" s="635">
        <v>0</v>
      </c>
      <c r="P9" s="635">
        <v>0</v>
      </c>
      <c r="Q9" s="635">
        <v>0</v>
      </c>
      <c r="R9" s="635">
        <v>0</v>
      </c>
      <c r="S9" s="635">
        <v>0</v>
      </c>
      <c r="T9" s="635">
        <v>0</v>
      </c>
      <c r="U9" s="635">
        <v>0</v>
      </c>
      <c r="V9" s="635">
        <v>0</v>
      </c>
      <c r="W9" s="635">
        <v>0</v>
      </c>
      <c r="X9" s="635">
        <v>0</v>
      </c>
      <c r="Y9" s="635">
        <v>0</v>
      </c>
      <c r="Z9" s="635">
        <v>0</v>
      </c>
      <c r="AA9" s="635">
        <v>0</v>
      </c>
      <c r="AB9" s="635">
        <v>0</v>
      </c>
      <c r="AC9" s="635">
        <v>3975.0697650000002</v>
      </c>
      <c r="AD9" s="625">
        <v>0</v>
      </c>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c r="BZ9" s="190"/>
      <c r="CA9" s="190"/>
      <c r="CB9" s="190"/>
      <c r="CC9" s="190"/>
      <c r="CD9" s="190"/>
      <c r="CE9" s="190"/>
      <c r="CF9" s="190"/>
      <c r="CG9" s="190"/>
      <c r="CH9" s="190"/>
      <c r="CI9" s="190"/>
      <c r="CJ9" s="190"/>
      <c r="CK9" s="190"/>
      <c r="CL9" s="190"/>
      <c r="CM9" s="190"/>
      <c r="CN9" s="190"/>
      <c r="CO9" s="190"/>
      <c r="CP9" s="190"/>
      <c r="CQ9" s="190"/>
      <c r="CR9" s="190"/>
      <c r="CS9" s="190"/>
      <c r="CT9" s="190"/>
      <c r="CU9" s="190"/>
      <c r="CV9" s="190"/>
      <c r="CW9" s="190"/>
      <c r="CX9" s="190"/>
      <c r="CY9" s="190"/>
      <c r="CZ9" s="190"/>
      <c r="DA9" s="190"/>
      <c r="DB9" s="190"/>
      <c r="DC9" s="190"/>
      <c r="DD9" s="190"/>
      <c r="DE9" s="190"/>
      <c r="DF9" s="190"/>
      <c r="DG9" s="190"/>
      <c r="DH9" s="190"/>
      <c r="DI9" s="190"/>
    </row>
    <row r="10" spans="1:128" s="192" customFormat="1" ht="45" x14ac:dyDescent="0.25">
      <c r="A10" s="190"/>
      <c r="B10" s="113" t="s">
        <v>491</v>
      </c>
      <c r="C10" s="58" t="s">
        <v>492</v>
      </c>
      <c r="D10" s="591">
        <v>0</v>
      </c>
      <c r="E10" s="635">
        <v>0</v>
      </c>
      <c r="F10" s="635">
        <v>0</v>
      </c>
      <c r="G10" s="635">
        <v>0</v>
      </c>
      <c r="H10" s="635">
        <v>0</v>
      </c>
      <c r="I10" s="635">
        <v>0</v>
      </c>
      <c r="J10" s="635">
        <v>0</v>
      </c>
      <c r="K10" s="635">
        <v>0</v>
      </c>
      <c r="L10" s="635">
        <v>0</v>
      </c>
      <c r="M10" s="635">
        <v>0</v>
      </c>
      <c r="N10" s="635">
        <v>0</v>
      </c>
      <c r="O10" s="635">
        <v>0</v>
      </c>
      <c r="P10" s="635">
        <v>0</v>
      </c>
      <c r="Q10" s="635">
        <v>0</v>
      </c>
      <c r="R10" s="635">
        <v>0</v>
      </c>
      <c r="S10" s="635">
        <v>0</v>
      </c>
      <c r="T10" s="635">
        <v>0</v>
      </c>
      <c r="U10" s="635">
        <v>0</v>
      </c>
      <c r="V10" s="635">
        <v>0</v>
      </c>
      <c r="W10" s="635">
        <v>0</v>
      </c>
      <c r="X10" s="635">
        <v>0</v>
      </c>
      <c r="Y10" s="635">
        <v>0</v>
      </c>
      <c r="Z10" s="635">
        <v>0</v>
      </c>
      <c r="AA10" s="635">
        <v>0</v>
      </c>
      <c r="AB10" s="635">
        <v>0</v>
      </c>
      <c r="AC10" s="591" t="s">
        <v>1062</v>
      </c>
      <c r="AD10" s="377" t="s">
        <v>1063</v>
      </c>
      <c r="AE10" s="190"/>
      <c r="AF10" s="190"/>
      <c r="AG10" s="190"/>
      <c r="AH10" s="190"/>
      <c r="AI10" s="190"/>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190"/>
      <c r="BK10" s="190"/>
      <c r="BL10" s="190"/>
      <c r="BM10" s="190"/>
      <c r="BN10" s="190"/>
      <c r="BO10" s="190"/>
      <c r="BP10" s="190"/>
      <c r="BQ10" s="190"/>
      <c r="BR10" s="190"/>
      <c r="BS10" s="190"/>
      <c r="BT10" s="190"/>
      <c r="BU10" s="190"/>
      <c r="BV10" s="190"/>
      <c r="BW10" s="190"/>
      <c r="BX10" s="190"/>
      <c r="BY10" s="190"/>
      <c r="BZ10" s="190"/>
      <c r="CA10" s="190"/>
      <c r="CB10" s="190"/>
      <c r="CC10" s="190"/>
      <c r="CD10" s="190"/>
      <c r="CE10" s="190"/>
      <c r="CF10" s="190"/>
      <c r="CG10" s="190"/>
      <c r="CH10" s="190"/>
      <c r="CI10" s="190"/>
      <c r="CJ10" s="190"/>
      <c r="CK10" s="190"/>
      <c r="CL10" s="190"/>
      <c r="CM10" s="190"/>
      <c r="CN10" s="190"/>
      <c r="CO10" s="190"/>
      <c r="CP10" s="190"/>
      <c r="CQ10" s="190"/>
      <c r="CR10" s="190"/>
      <c r="CS10" s="190"/>
      <c r="CT10" s="190"/>
      <c r="CU10" s="190"/>
      <c r="CV10" s="190"/>
      <c r="CW10" s="190"/>
      <c r="CX10" s="190"/>
      <c r="CY10" s="190"/>
      <c r="CZ10" s="190"/>
      <c r="DA10" s="190"/>
      <c r="DB10" s="190"/>
      <c r="DC10" s="190"/>
      <c r="DD10" s="190"/>
      <c r="DE10" s="190"/>
      <c r="DF10" s="190"/>
      <c r="DG10" s="190"/>
      <c r="DH10" s="190"/>
      <c r="DI10" s="190"/>
    </row>
    <row r="11" spans="1:128" s="192" customFormat="1" ht="45" x14ac:dyDescent="0.25">
      <c r="A11" s="190"/>
      <c r="B11" s="113">
        <v>3</v>
      </c>
      <c r="C11" s="58" t="s">
        <v>493</v>
      </c>
      <c r="D11" s="591">
        <v>0</v>
      </c>
      <c r="E11" s="635">
        <v>0</v>
      </c>
      <c r="F11" s="635">
        <v>0</v>
      </c>
      <c r="G11" s="635">
        <v>0</v>
      </c>
      <c r="H11" s="635">
        <v>0</v>
      </c>
      <c r="I11" s="635">
        <v>0</v>
      </c>
      <c r="J11" s="635">
        <v>0</v>
      </c>
      <c r="K11" s="635">
        <v>0</v>
      </c>
      <c r="L11" s="635">
        <v>0</v>
      </c>
      <c r="M11" s="635">
        <v>0</v>
      </c>
      <c r="N11" s="635">
        <v>0</v>
      </c>
      <c r="O11" s="635">
        <v>0</v>
      </c>
      <c r="P11" s="635">
        <v>0</v>
      </c>
      <c r="Q11" s="635">
        <v>0</v>
      </c>
      <c r="R11" s="635">
        <v>0</v>
      </c>
      <c r="S11" s="635">
        <v>0</v>
      </c>
      <c r="T11" s="635">
        <v>0</v>
      </c>
      <c r="U11" s="635">
        <v>0</v>
      </c>
      <c r="V11" s="635">
        <v>0</v>
      </c>
      <c r="W11" s="635">
        <v>0</v>
      </c>
      <c r="X11" s="635">
        <v>0</v>
      </c>
      <c r="Y11" s="635">
        <v>0</v>
      </c>
      <c r="Z11" s="635">
        <v>0</v>
      </c>
      <c r="AA11" s="635">
        <v>0</v>
      </c>
      <c r="AB11" s="635">
        <v>0</v>
      </c>
      <c r="AC11" s="591" t="s">
        <v>1062</v>
      </c>
      <c r="AD11" s="377" t="s">
        <v>1064</v>
      </c>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c r="BS11" s="190"/>
      <c r="BT11" s="190"/>
      <c r="BU11" s="190"/>
      <c r="BV11" s="190"/>
      <c r="BW11" s="190"/>
      <c r="BX11" s="190"/>
      <c r="BY11" s="190"/>
      <c r="BZ11" s="190"/>
      <c r="CA11" s="190"/>
      <c r="CB11" s="190"/>
      <c r="CC11" s="190"/>
      <c r="CD11" s="190"/>
      <c r="CE11" s="190"/>
      <c r="CF11" s="190"/>
      <c r="CG11" s="190"/>
      <c r="CH11" s="190"/>
      <c r="CI11" s="190"/>
      <c r="CJ11" s="190"/>
      <c r="CK11" s="190"/>
      <c r="CL11" s="190"/>
      <c r="CM11" s="190"/>
      <c r="CN11" s="190"/>
      <c r="CO11" s="190"/>
      <c r="CP11" s="190"/>
      <c r="CQ11" s="190"/>
      <c r="CR11" s="190"/>
      <c r="CS11" s="190"/>
      <c r="CT11" s="190"/>
      <c r="CU11" s="190"/>
      <c r="CV11" s="190"/>
      <c r="CW11" s="190"/>
      <c r="CX11" s="190"/>
      <c r="CY11" s="190"/>
      <c r="CZ11" s="190"/>
      <c r="DA11" s="190"/>
      <c r="DB11" s="190"/>
      <c r="DC11" s="190"/>
      <c r="DD11" s="190"/>
      <c r="DE11" s="190"/>
      <c r="DF11" s="190"/>
      <c r="DG11" s="190"/>
      <c r="DH11" s="190"/>
      <c r="DI11" s="190"/>
    </row>
    <row r="12" spans="1:128" s="192" customFormat="1" ht="30" x14ac:dyDescent="0.25">
      <c r="A12" s="190"/>
      <c r="B12" s="113" t="s">
        <v>494</v>
      </c>
      <c r="C12" s="58" t="s">
        <v>495</v>
      </c>
      <c r="D12" s="591">
        <v>0</v>
      </c>
      <c r="E12" s="635">
        <v>0</v>
      </c>
      <c r="F12" s="635">
        <v>0</v>
      </c>
      <c r="G12" s="635">
        <v>0</v>
      </c>
      <c r="H12" s="635">
        <v>0</v>
      </c>
      <c r="I12" s="635">
        <v>0</v>
      </c>
      <c r="J12" s="635">
        <v>0</v>
      </c>
      <c r="K12" s="635">
        <v>0</v>
      </c>
      <c r="L12" s="635">
        <v>0</v>
      </c>
      <c r="M12" s="635">
        <v>0</v>
      </c>
      <c r="N12" s="635">
        <v>0</v>
      </c>
      <c r="O12" s="635">
        <v>0</v>
      </c>
      <c r="P12" s="635">
        <v>0</v>
      </c>
      <c r="Q12" s="635">
        <v>0</v>
      </c>
      <c r="R12" s="635">
        <v>0</v>
      </c>
      <c r="S12" s="635">
        <v>0</v>
      </c>
      <c r="T12" s="635">
        <v>0</v>
      </c>
      <c r="U12" s="635">
        <v>0</v>
      </c>
      <c r="V12" s="635">
        <v>0</v>
      </c>
      <c r="W12" s="635">
        <v>0</v>
      </c>
      <c r="X12" s="635">
        <v>0</v>
      </c>
      <c r="Y12" s="635">
        <v>0</v>
      </c>
      <c r="Z12" s="635">
        <v>0</v>
      </c>
      <c r="AA12" s="635">
        <v>0</v>
      </c>
      <c r="AB12" s="635">
        <v>0</v>
      </c>
      <c r="AC12" s="591" t="s">
        <v>1062</v>
      </c>
      <c r="AD12" s="376" t="s">
        <v>529</v>
      </c>
      <c r="AE12" s="190"/>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0"/>
      <c r="BW12" s="190"/>
      <c r="BX12" s="190"/>
      <c r="BY12" s="190"/>
      <c r="BZ12" s="190"/>
      <c r="CA12" s="190"/>
      <c r="CB12" s="190"/>
      <c r="CC12" s="190"/>
      <c r="CD12" s="190"/>
      <c r="CE12" s="190"/>
      <c r="CF12" s="190"/>
      <c r="CG12" s="190"/>
      <c r="CH12" s="190"/>
      <c r="CI12" s="190"/>
      <c r="CJ12" s="190"/>
      <c r="CK12" s="190"/>
      <c r="CL12" s="190"/>
      <c r="CM12" s="190"/>
      <c r="CN12" s="190"/>
      <c r="CO12" s="190"/>
      <c r="CP12" s="190"/>
      <c r="CQ12" s="190"/>
      <c r="CR12" s="190"/>
      <c r="CS12" s="190"/>
      <c r="CT12" s="190"/>
      <c r="CU12" s="190"/>
      <c r="CV12" s="190"/>
      <c r="CW12" s="190"/>
      <c r="CX12" s="190"/>
      <c r="CY12" s="190"/>
      <c r="CZ12" s="190"/>
      <c r="DA12" s="190"/>
      <c r="DB12" s="190"/>
      <c r="DC12" s="190"/>
      <c r="DD12" s="190"/>
      <c r="DE12" s="190"/>
      <c r="DF12" s="190"/>
      <c r="DG12" s="190"/>
      <c r="DH12" s="190"/>
      <c r="DI12" s="190"/>
    </row>
    <row r="13" spans="1:128" s="192" customFormat="1" x14ac:dyDescent="0.25">
      <c r="A13" s="190"/>
      <c r="B13" s="113">
        <v>4</v>
      </c>
      <c r="C13" s="58" t="s">
        <v>369</v>
      </c>
      <c r="D13" s="638">
        <v>0</v>
      </c>
      <c r="E13" s="722">
        <v>0</v>
      </c>
      <c r="F13" s="722">
        <v>0</v>
      </c>
      <c r="G13" s="722">
        <v>0</v>
      </c>
      <c r="H13" s="722">
        <v>0</v>
      </c>
      <c r="I13" s="722">
        <v>0</v>
      </c>
      <c r="J13" s="722">
        <v>0</v>
      </c>
      <c r="K13" s="722">
        <v>0</v>
      </c>
      <c r="L13" s="722">
        <v>0</v>
      </c>
      <c r="M13" s="722">
        <v>0</v>
      </c>
      <c r="N13" s="722">
        <v>0</v>
      </c>
      <c r="O13" s="722">
        <v>0</v>
      </c>
      <c r="P13" s="722">
        <v>0</v>
      </c>
      <c r="Q13" s="722">
        <v>0</v>
      </c>
      <c r="R13" s="722">
        <v>0</v>
      </c>
      <c r="S13" s="722">
        <v>35.4146</v>
      </c>
      <c r="T13" s="722">
        <v>0</v>
      </c>
      <c r="U13" s="722">
        <v>0</v>
      </c>
      <c r="V13" s="722">
        <v>0</v>
      </c>
      <c r="W13" s="722">
        <v>0</v>
      </c>
      <c r="X13" s="722">
        <v>0</v>
      </c>
      <c r="Y13" s="722">
        <v>0</v>
      </c>
      <c r="Z13" s="722">
        <v>0</v>
      </c>
      <c r="AA13" s="722">
        <v>0</v>
      </c>
      <c r="AB13" s="722">
        <v>0</v>
      </c>
      <c r="AC13" s="722">
        <v>35.4146</v>
      </c>
      <c r="AD13" s="724">
        <v>0</v>
      </c>
      <c r="AE13" s="190"/>
      <c r="AF13" s="190"/>
      <c r="AG13" s="190"/>
      <c r="AH13" s="190"/>
      <c r="AI13" s="190"/>
      <c r="AJ13" s="190"/>
      <c r="AK13" s="190"/>
      <c r="AL13" s="190"/>
      <c r="AM13" s="190"/>
      <c r="AN13" s="190"/>
      <c r="AO13" s="190"/>
      <c r="AP13" s="190"/>
      <c r="AQ13" s="190"/>
      <c r="AR13" s="190"/>
      <c r="AS13" s="190"/>
      <c r="AT13" s="190"/>
      <c r="AU13" s="190"/>
      <c r="AV13" s="190"/>
      <c r="AW13" s="190"/>
      <c r="AX13" s="190"/>
      <c r="AY13" s="190"/>
      <c r="AZ13" s="190"/>
      <c r="BA13" s="190"/>
      <c r="BB13" s="190"/>
      <c r="BC13" s="190"/>
      <c r="BD13" s="190"/>
      <c r="BE13" s="190"/>
      <c r="BF13" s="190"/>
      <c r="BG13" s="190"/>
      <c r="BH13" s="190"/>
      <c r="BI13" s="190"/>
      <c r="BJ13" s="190"/>
      <c r="BK13" s="190"/>
      <c r="BL13" s="190"/>
      <c r="BM13" s="190"/>
      <c r="BN13" s="190"/>
      <c r="BO13" s="190"/>
      <c r="BP13" s="190"/>
      <c r="BQ13" s="190"/>
      <c r="BR13" s="190"/>
      <c r="BS13" s="190"/>
      <c r="BT13" s="190"/>
      <c r="BU13" s="190"/>
      <c r="BV13" s="190"/>
      <c r="BW13" s="190"/>
      <c r="BX13" s="190"/>
      <c r="BY13" s="190"/>
      <c r="BZ13" s="190"/>
      <c r="CA13" s="190"/>
      <c r="CB13" s="190"/>
      <c r="CC13" s="190"/>
      <c r="CD13" s="190"/>
      <c r="CE13" s="190"/>
      <c r="CF13" s="190"/>
      <c r="CG13" s="190"/>
      <c r="CH13" s="190"/>
      <c r="CI13" s="190"/>
      <c r="CJ13" s="190"/>
      <c r="CK13" s="190"/>
      <c r="CL13" s="190"/>
      <c r="CM13" s="190"/>
      <c r="CN13" s="190"/>
      <c r="CO13" s="190"/>
      <c r="CP13" s="190"/>
      <c r="CQ13" s="190"/>
      <c r="CR13" s="190"/>
      <c r="CS13" s="190"/>
      <c r="CT13" s="190"/>
      <c r="CU13" s="190"/>
      <c r="CV13" s="190"/>
      <c r="CW13" s="190"/>
      <c r="CX13" s="190"/>
      <c r="CY13" s="190"/>
      <c r="CZ13" s="190"/>
      <c r="DA13" s="190"/>
      <c r="DB13" s="190"/>
      <c r="DC13" s="190"/>
      <c r="DD13" s="190"/>
      <c r="DE13" s="190"/>
      <c r="DF13" s="190"/>
      <c r="DG13" s="190"/>
      <c r="DH13" s="190"/>
      <c r="DI13" s="190"/>
    </row>
    <row r="14" spans="1:128" s="192" customFormat="1" ht="30" x14ac:dyDescent="0.25">
      <c r="A14" s="190"/>
      <c r="B14" s="113">
        <v>5</v>
      </c>
      <c r="C14" s="58" t="s">
        <v>496</v>
      </c>
      <c r="D14" s="634">
        <v>0</v>
      </c>
      <c r="E14" s="635">
        <v>0</v>
      </c>
      <c r="F14" s="635">
        <v>0</v>
      </c>
      <c r="G14" s="635">
        <v>21696.139158000002</v>
      </c>
      <c r="H14" s="635">
        <v>0</v>
      </c>
      <c r="I14" s="635">
        <v>0</v>
      </c>
      <c r="J14" s="635">
        <v>0</v>
      </c>
      <c r="K14" s="635">
        <v>0</v>
      </c>
      <c r="L14" s="635">
        <v>0</v>
      </c>
      <c r="M14" s="635">
        <v>0</v>
      </c>
      <c r="N14" s="635">
        <v>0</v>
      </c>
      <c r="O14" s="635">
        <v>0</v>
      </c>
      <c r="P14" s="635">
        <v>0</v>
      </c>
      <c r="Q14" s="635">
        <v>0</v>
      </c>
      <c r="R14" s="635">
        <v>0</v>
      </c>
      <c r="S14" s="635">
        <v>0</v>
      </c>
      <c r="T14" s="635">
        <v>0</v>
      </c>
      <c r="U14" s="635">
        <v>0</v>
      </c>
      <c r="V14" s="635">
        <v>0</v>
      </c>
      <c r="W14" s="635">
        <v>0</v>
      </c>
      <c r="X14" s="635">
        <v>0</v>
      </c>
      <c r="Y14" s="635">
        <v>0</v>
      </c>
      <c r="Z14" s="635">
        <v>0</v>
      </c>
      <c r="AA14" s="635">
        <v>0</v>
      </c>
      <c r="AB14" s="635">
        <v>0</v>
      </c>
      <c r="AC14" s="635">
        <v>21696.139158000002</v>
      </c>
      <c r="AD14" s="624" t="s">
        <v>529</v>
      </c>
      <c r="AE14" s="190"/>
      <c r="AF14" s="190"/>
      <c r="AG14" s="190"/>
      <c r="AH14" s="190"/>
      <c r="AI14" s="190"/>
      <c r="AJ14" s="190"/>
      <c r="AK14" s="190"/>
      <c r="AL14" s="190"/>
      <c r="AM14" s="190"/>
      <c r="AN14" s="190"/>
      <c r="AO14" s="190"/>
      <c r="AP14" s="190"/>
      <c r="AQ14" s="190"/>
      <c r="AR14" s="190"/>
      <c r="AS14" s="190"/>
      <c r="AT14" s="190"/>
      <c r="AU14" s="190"/>
      <c r="AV14" s="190"/>
      <c r="AW14" s="190"/>
      <c r="AX14" s="190"/>
      <c r="AY14" s="190"/>
      <c r="AZ14" s="190"/>
      <c r="BA14" s="190"/>
      <c r="BB14" s="190"/>
      <c r="BC14" s="190"/>
      <c r="BD14" s="190"/>
      <c r="BE14" s="190"/>
      <c r="BF14" s="190"/>
      <c r="BG14" s="190"/>
      <c r="BH14" s="190"/>
      <c r="BI14" s="190"/>
      <c r="BJ14" s="190"/>
      <c r="BK14" s="190"/>
      <c r="BL14" s="190"/>
      <c r="BM14" s="190"/>
      <c r="BN14" s="190"/>
      <c r="BO14" s="190"/>
      <c r="BP14" s="190"/>
      <c r="BQ14" s="190"/>
      <c r="BR14" s="190"/>
      <c r="BS14" s="190"/>
      <c r="BT14" s="190"/>
      <c r="BU14" s="190"/>
      <c r="BV14" s="190"/>
      <c r="BW14" s="190"/>
      <c r="BX14" s="190"/>
      <c r="BY14" s="190"/>
      <c r="BZ14" s="190"/>
      <c r="CA14" s="190"/>
      <c r="CB14" s="190"/>
      <c r="CC14" s="190"/>
      <c r="CD14" s="190"/>
      <c r="CE14" s="190"/>
      <c r="CF14" s="190"/>
      <c r="CG14" s="190"/>
      <c r="CH14" s="190"/>
      <c r="CI14" s="190"/>
      <c r="CJ14" s="190"/>
      <c r="CK14" s="190"/>
      <c r="CL14" s="190"/>
      <c r="CM14" s="190"/>
      <c r="CN14" s="190"/>
      <c r="CO14" s="190"/>
      <c r="CP14" s="190"/>
      <c r="CQ14" s="190"/>
      <c r="CR14" s="190"/>
      <c r="CS14" s="190"/>
      <c r="CT14" s="190"/>
      <c r="CU14" s="190"/>
      <c r="CV14" s="190"/>
      <c r="CW14" s="190"/>
      <c r="CX14" s="190"/>
      <c r="CY14" s="190"/>
      <c r="CZ14" s="190"/>
      <c r="DA14" s="190"/>
      <c r="DB14" s="190"/>
      <c r="DC14" s="190"/>
      <c r="DD14" s="190"/>
      <c r="DE14" s="190"/>
      <c r="DF14" s="190"/>
      <c r="DG14" s="190"/>
      <c r="DH14" s="190"/>
      <c r="DI14" s="190"/>
    </row>
    <row r="15" spans="1:128" s="192" customFormat="1" x14ac:dyDescent="0.25">
      <c r="A15" s="190"/>
      <c r="B15" s="113">
        <v>6</v>
      </c>
      <c r="C15" s="58" t="s">
        <v>372</v>
      </c>
      <c r="D15" s="634">
        <v>0</v>
      </c>
      <c r="E15" s="635">
        <v>0</v>
      </c>
      <c r="F15" s="635">
        <v>0</v>
      </c>
      <c r="G15" s="635">
        <v>0</v>
      </c>
      <c r="H15" s="635">
        <v>0</v>
      </c>
      <c r="I15" s="635">
        <v>0</v>
      </c>
      <c r="J15" s="635">
        <v>0</v>
      </c>
      <c r="K15" s="635">
        <v>0</v>
      </c>
      <c r="L15" s="635">
        <v>0</v>
      </c>
      <c r="M15" s="635">
        <v>0</v>
      </c>
      <c r="N15" s="635">
        <v>0</v>
      </c>
      <c r="O15" s="635">
        <v>0</v>
      </c>
      <c r="P15" s="635">
        <v>0</v>
      </c>
      <c r="Q15" s="635">
        <v>0</v>
      </c>
      <c r="R15" s="635">
        <v>0</v>
      </c>
      <c r="S15" s="635">
        <v>1566.509454</v>
      </c>
      <c r="T15" s="635">
        <v>0</v>
      </c>
      <c r="U15" s="635">
        <v>0</v>
      </c>
      <c r="V15" s="635">
        <v>0</v>
      </c>
      <c r="W15" s="635">
        <v>0</v>
      </c>
      <c r="X15" s="635">
        <v>0</v>
      </c>
      <c r="Y15" s="635">
        <v>0</v>
      </c>
      <c r="Z15" s="635">
        <v>0</v>
      </c>
      <c r="AA15" s="635">
        <v>0</v>
      </c>
      <c r="AB15" s="635">
        <v>0</v>
      </c>
      <c r="AC15" s="635">
        <v>1566.509454</v>
      </c>
      <c r="AD15" s="625">
        <v>0</v>
      </c>
      <c r="AE15" s="190"/>
      <c r="AF15" s="190"/>
      <c r="AG15" s="190"/>
      <c r="AH15" s="190"/>
      <c r="AI15" s="190"/>
      <c r="AJ15" s="190"/>
      <c r="AK15" s="190"/>
      <c r="AL15" s="190"/>
      <c r="AM15" s="190"/>
      <c r="AN15" s="190"/>
      <c r="AO15" s="190"/>
      <c r="AP15" s="190"/>
      <c r="AQ15" s="190"/>
      <c r="AR15" s="190"/>
      <c r="AS15" s="190"/>
      <c r="AT15" s="190"/>
      <c r="AU15" s="190"/>
      <c r="AV15" s="190"/>
      <c r="AW15" s="190"/>
      <c r="AX15" s="190"/>
      <c r="AY15" s="190"/>
      <c r="AZ15" s="190"/>
      <c r="BA15" s="190"/>
      <c r="BB15" s="190"/>
      <c r="BC15" s="190"/>
      <c r="BD15" s="190"/>
      <c r="BE15" s="190"/>
      <c r="BF15" s="190"/>
      <c r="BG15" s="190"/>
      <c r="BH15" s="190"/>
      <c r="BI15" s="190"/>
      <c r="BJ15" s="190"/>
      <c r="BK15" s="190"/>
      <c r="BL15" s="190"/>
      <c r="BM15" s="190"/>
      <c r="BN15" s="190"/>
      <c r="BO15" s="190"/>
      <c r="BP15" s="190"/>
      <c r="BQ15" s="190"/>
      <c r="BR15" s="190"/>
      <c r="BS15" s="190"/>
      <c r="BT15" s="190"/>
      <c r="BU15" s="190"/>
      <c r="BV15" s="190"/>
      <c r="BW15" s="190"/>
      <c r="BX15" s="190"/>
      <c r="BY15" s="190"/>
      <c r="BZ15" s="190"/>
      <c r="CA15" s="190"/>
      <c r="CB15" s="190"/>
      <c r="CC15" s="190"/>
      <c r="CD15" s="190"/>
      <c r="CE15" s="190"/>
      <c r="CF15" s="190"/>
      <c r="CG15" s="190"/>
      <c r="CH15" s="190"/>
      <c r="CI15" s="190"/>
      <c r="CJ15" s="190"/>
      <c r="CK15" s="190"/>
      <c r="CL15" s="190"/>
      <c r="CM15" s="190"/>
      <c r="CN15" s="190"/>
      <c r="CO15" s="190"/>
      <c r="CP15" s="190"/>
      <c r="CQ15" s="190"/>
      <c r="CR15" s="190"/>
      <c r="CS15" s="190"/>
      <c r="CT15" s="190"/>
      <c r="CU15" s="190"/>
      <c r="CV15" s="190"/>
      <c r="CW15" s="190"/>
      <c r="CX15" s="190"/>
      <c r="CY15" s="190"/>
      <c r="CZ15" s="190"/>
      <c r="DA15" s="190"/>
      <c r="DB15" s="190"/>
      <c r="DC15" s="190"/>
      <c r="DD15" s="190"/>
      <c r="DE15" s="190"/>
      <c r="DF15" s="190"/>
      <c r="DG15" s="190"/>
      <c r="DH15" s="190"/>
      <c r="DI15" s="190"/>
    </row>
    <row r="16" spans="1:128" s="192" customFormat="1" ht="45" x14ac:dyDescent="0.25">
      <c r="A16" s="190"/>
      <c r="B16" s="113">
        <v>6.1</v>
      </c>
      <c r="C16" s="58" t="s">
        <v>497</v>
      </c>
      <c r="D16" s="634">
        <v>0</v>
      </c>
      <c r="E16" s="635">
        <v>0</v>
      </c>
      <c r="F16" s="635">
        <v>0</v>
      </c>
      <c r="G16" s="635">
        <v>0</v>
      </c>
      <c r="H16" s="635">
        <v>0</v>
      </c>
      <c r="I16" s="635">
        <v>0</v>
      </c>
      <c r="J16" s="635">
        <v>0</v>
      </c>
      <c r="K16" s="635">
        <v>0</v>
      </c>
      <c r="L16" s="635">
        <v>0</v>
      </c>
      <c r="M16" s="635">
        <v>0</v>
      </c>
      <c r="N16" s="635">
        <v>0</v>
      </c>
      <c r="O16" s="635">
        <v>0</v>
      </c>
      <c r="P16" s="635">
        <v>0</v>
      </c>
      <c r="Q16" s="635">
        <v>0</v>
      </c>
      <c r="R16" s="635">
        <v>0</v>
      </c>
      <c r="S16" s="635">
        <v>0</v>
      </c>
      <c r="T16" s="635">
        <v>0</v>
      </c>
      <c r="U16" s="635">
        <v>0</v>
      </c>
      <c r="V16" s="635">
        <v>0</v>
      </c>
      <c r="W16" s="635">
        <v>0</v>
      </c>
      <c r="X16" s="635">
        <v>0</v>
      </c>
      <c r="Y16" s="635">
        <v>0</v>
      </c>
      <c r="Z16" s="635">
        <v>0</v>
      </c>
      <c r="AA16" s="635">
        <v>0</v>
      </c>
      <c r="AB16" s="635">
        <v>0</v>
      </c>
      <c r="AC16" s="591" t="s">
        <v>1062</v>
      </c>
      <c r="AD16" s="377" t="s">
        <v>1065</v>
      </c>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190"/>
      <c r="BF16" s="190"/>
      <c r="BG16" s="190"/>
      <c r="BH16" s="190"/>
      <c r="BI16" s="190"/>
      <c r="BJ16" s="190"/>
      <c r="BK16" s="190"/>
      <c r="BL16" s="190"/>
      <c r="BM16" s="190"/>
      <c r="BN16" s="190"/>
      <c r="BO16" s="190"/>
      <c r="BP16" s="190"/>
      <c r="BQ16" s="190"/>
      <c r="BR16" s="190"/>
      <c r="BS16" s="190"/>
      <c r="BT16" s="190"/>
      <c r="BU16" s="190"/>
      <c r="BV16" s="190"/>
      <c r="BW16" s="190"/>
      <c r="BX16" s="190"/>
      <c r="BY16" s="190"/>
      <c r="BZ16" s="190"/>
      <c r="CA16" s="190"/>
      <c r="CB16" s="190"/>
      <c r="CC16" s="190"/>
      <c r="CD16" s="190"/>
      <c r="CE16" s="190"/>
      <c r="CF16" s="190"/>
      <c r="CG16" s="190"/>
      <c r="CH16" s="190"/>
      <c r="CI16" s="190"/>
      <c r="CJ16" s="190"/>
      <c r="CK16" s="190"/>
      <c r="CL16" s="190"/>
      <c r="CM16" s="190"/>
      <c r="CN16" s="190"/>
      <c r="CO16" s="190"/>
      <c r="CP16" s="190"/>
      <c r="CQ16" s="190"/>
      <c r="CR16" s="190"/>
      <c r="CS16" s="190"/>
      <c r="CT16" s="190"/>
      <c r="CU16" s="190"/>
      <c r="CV16" s="190"/>
      <c r="CW16" s="190"/>
      <c r="CX16" s="190"/>
      <c r="CY16" s="190"/>
      <c r="CZ16" s="190"/>
      <c r="DA16" s="190"/>
      <c r="DB16" s="190"/>
      <c r="DC16" s="190"/>
      <c r="DD16" s="190"/>
      <c r="DE16" s="190"/>
      <c r="DF16" s="190"/>
      <c r="DG16" s="190"/>
      <c r="DH16" s="190"/>
      <c r="DI16" s="190"/>
    </row>
    <row r="17" spans="1:113" s="192" customFormat="1" ht="30" x14ac:dyDescent="0.25">
      <c r="A17" s="190"/>
      <c r="B17" s="113">
        <v>7</v>
      </c>
      <c r="C17" s="58" t="s">
        <v>498</v>
      </c>
      <c r="D17" s="634">
        <v>0</v>
      </c>
      <c r="E17" s="635">
        <v>0</v>
      </c>
      <c r="F17" s="635">
        <v>0</v>
      </c>
      <c r="G17" s="635">
        <v>0</v>
      </c>
      <c r="H17" s="635">
        <v>0</v>
      </c>
      <c r="I17" s="635">
        <v>0</v>
      </c>
      <c r="J17" s="635">
        <v>0</v>
      </c>
      <c r="K17" s="635">
        <v>0</v>
      </c>
      <c r="L17" s="635">
        <v>0</v>
      </c>
      <c r="M17" s="635">
        <v>0</v>
      </c>
      <c r="N17" s="635">
        <v>0</v>
      </c>
      <c r="O17" s="635">
        <v>0</v>
      </c>
      <c r="P17" s="635">
        <v>0</v>
      </c>
      <c r="Q17" s="635">
        <v>0</v>
      </c>
      <c r="R17" s="635">
        <v>0</v>
      </c>
      <c r="S17" s="635">
        <v>0</v>
      </c>
      <c r="T17" s="635">
        <v>0</v>
      </c>
      <c r="U17" s="635">
        <v>0</v>
      </c>
      <c r="V17" s="635">
        <v>0</v>
      </c>
      <c r="W17" s="635">
        <v>0</v>
      </c>
      <c r="X17" s="635">
        <v>0</v>
      </c>
      <c r="Y17" s="635">
        <v>0</v>
      </c>
      <c r="Z17" s="635">
        <v>0</v>
      </c>
      <c r="AA17" s="635">
        <v>0</v>
      </c>
      <c r="AB17" s="635">
        <v>0</v>
      </c>
      <c r="AC17" s="638" t="s">
        <v>1062</v>
      </c>
      <c r="AD17" s="623" t="s">
        <v>529</v>
      </c>
      <c r="AE17" s="190"/>
      <c r="AF17" s="190"/>
      <c r="AG17" s="190"/>
      <c r="AH17" s="190"/>
      <c r="AI17" s="190"/>
      <c r="AJ17" s="190"/>
      <c r="AK17" s="190"/>
      <c r="AL17" s="190"/>
      <c r="AM17" s="190"/>
      <c r="AN17" s="190"/>
      <c r="AO17" s="190"/>
      <c r="AP17" s="190"/>
      <c r="AQ17" s="190"/>
      <c r="AR17" s="190"/>
      <c r="AS17" s="190"/>
      <c r="AT17" s="190"/>
      <c r="AU17" s="190"/>
      <c r="AV17" s="190"/>
      <c r="AW17" s="190"/>
      <c r="AX17" s="190"/>
      <c r="AY17" s="190"/>
      <c r="AZ17" s="190"/>
      <c r="BA17" s="190"/>
      <c r="BB17" s="190"/>
      <c r="BC17" s="190"/>
      <c r="BD17" s="190"/>
      <c r="BE17" s="190"/>
      <c r="BF17" s="190"/>
      <c r="BG17" s="190"/>
      <c r="BH17" s="190"/>
      <c r="BI17" s="190"/>
      <c r="BJ17" s="190"/>
      <c r="BK17" s="190"/>
      <c r="BL17" s="190"/>
      <c r="BM17" s="190"/>
      <c r="BN17" s="190"/>
      <c r="BO17" s="190"/>
      <c r="BP17" s="190"/>
      <c r="BQ17" s="190"/>
      <c r="BR17" s="190"/>
      <c r="BS17" s="190"/>
      <c r="BT17" s="190"/>
      <c r="BU17" s="190"/>
      <c r="BV17" s="190"/>
      <c r="BW17" s="190"/>
      <c r="BX17" s="190"/>
      <c r="BY17" s="190"/>
      <c r="BZ17" s="190"/>
      <c r="CA17" s="190"/>
      <c r="CB17" s="190"/>
      <c r="CC17" s="190"/>
      <c r="CD17" s="190"/>
      <c r="CE17" s="190"/>
      <c r="CF17" s="190"/>
      <c r="CG17" s="190"/>
      <c r="CH17" s="190"/>
      <c r="CI17" s="190"/>
      <c r="CJ17" s="190"/>
      <c r="CK17" s="190"/>
      <c r="CL17" s="190"/>
      <c r="CM17" s="190"/>
      <c r="CN17" s="190"/>
      <c r="CO17" s="190"/>
      <c r="CP17" s="190"/>
      <c r="CQ17" s="190"/>
      <c r="CR17" s="190"/>
      <c r="CS17" s="190"/>
      <c r="CT17" s="190"/>
      <c r="CU17" s="190"/>
      <c r="CV17" s="190"/>
      <c r="CW17" s="190"/>
      <c r="CX17" s="190"/>
      <c r="CY17" s="190"/>
      <c r="CZ17" s="190"/>
      <c r="DA17" s="190"/>
      <c r="DB17" s="190"/>
      <c r="DC17" s="190"/>
      <c r="DD17" s="190"/>
      <c r="DE17" s="190"/>
      <c r="DF17" s="190"/>
      <c r="DG17" s="190"/>
      <c r="DH17" s="190"/>
      <c r="DI17" s="190"/>
    </row>
    <row r="18" spans="1:113" s="192" customFormat="1" ht="30" x14ac:dyDescent="0.25">
      <c r="A18" s="190"/>
      <c r="B18" s="113" t="s">
        <v>392</v>
      </c>
      <c r="C18" s="58" t="s">
        <v>530</v>
      </c>
      <c r="D18" s="634">
        <v>0</v>
      </c>
      <c r="E18" s="635">
        <v>0</v>
      </c>
      <c r="F18" s="635">
        <v>0</v>
      </c>
      <c r="G18" s="635">
        <v>0</v>
      </c>
      <c r="H18" s="635">
        <v>0</v>
      </c>
      <c r="I18" s="635">
        <v>0</v>
      </c>
      <c r="J18" s="635">
        <v>0</v>
      </c>
      <c r="K18" s="635">
        <v>0</v>
      </c>
      <c r="L18" s="635">
        <v>0</v>
      </c>
      <c r="M18" s="635">
        <v>0</v>
      </c>
      <c r="N18" s="635">
        <v>0</v>
      </c>
      <c r="O18" s="635">
        <v>0</v>
      </c>
      <c r="P18" s="635">
        <v>0</v>
      </c>
      <c r="Q18" s="635">
        <v>0</v>
      </c>
      <c r="R18" s="635">
        <v>0</v>
      </c>
      <c r="S18" s="635">
        <v>0</v>
      </c>
      <c r="T18" s="635">
        <v>0</v>
      </c>
      <c r="U18" s="635">
        <v>0</v>
      </c>
      <c r="V18" s="635">
        <v>0</v>
      </c>
      <c r="W18" s="635">
        <v>0</v>
      </c>
      <c r="X18" s="635">
        <v>0</v>
      </c>
      <c r="Y18" s="635">
        <v>0</v>
      </c>
      <c r="Z18" s="635">
        <v>0</v>
      </c>
      <c r="AA18" s="635">
        <v>0</v>
      </c>
      <c r="AB18" s="635">
        <v>0</v>
      </c>
      <c r="AC18" s="638" t="s">
        <v>1062</v>
      </c>
      <c r="AD18" s="623" t="s">
        <v>529</v>
      </c>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0"/>
      <c r="BA18" s="190"/>
      <c r="BB18" s="190"/>
      <c r="BC18" s="190"/>
      <c r="BD18" s="190"/>
      <c r="BE18" s="190"/>
      <c r="BF18" s="190"/>
      <c r="BG18" s="190"/>
      <c r="BH18" s="190"/>
      <c r="BI18" s="190"/>
      <c r="BJ18" s="190"/>
      <c r="BK18" s="190"/>
      <c r="BL18" s="190"/>
      <c r="BM18" s="190"/>
      <c r="BN18" s="190"/>
      <c r="BO18" s="190"/>
      <c r="BP18" s="190"/>
      <c r="BQ18" s="190"/>
      <c r="BR18" s="190"/>
      <c r="BS18" s="190"/>
      <c r="BT18" s="190"/>
      <c r="BU18" s="190"/>
      <c r="BV18" s="190"/>
      <c r="BW18" s="190"/>
      <c r="BX18" s="190"/>
      <c r="BY18" s="190"/>
      <c r="BZ18" s="190"/>
      <c r="CA18" s="190"/>
      <c r="CB18" s="190"/>
      <c r="CC18" s="190"/>
      <c r="CD18" s="190"/>
      <c r="CE18" s="190"/>
      <c r="CF18" s="190"/>
      <c r="CG18" s="190"/>
      <c r="CH18" s="190"/>
      <c r="CI18" s="190"/>
      <c r="CJ18" s="190"/>
      <c r="CK18" s="190"/>
      <c r="CL18" s="190"/>
      <c r="CM18" s="190"/>
      <c r="CN18" s="190"/>
      <c r="CO18" s="190"/>
      <c r="CP18" s="190"/>
      <c r="CQ18" s="190"/>
      <c r="CR18" s="190"/>
      <c r="CS18" s="190"/>
      <c r="CT18" s="190"/>
      <c r="CU18" s="190"/>
      <c r="CV18" s="190"/>
      <c r="CW18" s="190"/>
      <c r="CX18" s="190"/>
      <c r="CY18" s="190"/>
      <c r="CZ18" s="190"/>
      <c r="DA18" s="190"/>
      <c r="DB18" s="190"/>
      <c r="DC18" s="190"/>
      <c r="DD18" s="190"/>
      <c r="DE18" s="190"/>
      <c r="DF18" s="190"/>
      <c r="DG18" s="190"/>
      <c r="DH18" s="190"/>
      <c r="DI18" s="190"/>
    </row>
    <row r="19" spans="1:113" s="192" customFormat="1" ht="30" x14ac:dyDescent="0.25">
      <c r="A19" s="190"/>
      <c r="B19" s="113" t="s">
        <v>394</v>
      </c>
      <c r="C19" s="58" t="s">
        <v>500</v>
      </c>
      <c r="D19" s="638">
        <v>0</v>
      </c>
      <c r="E19" s="722">
        <v>0</v>
      </c>
      <c r="F19" s="722">
        <v>0</v>
      </c>
      <c r="G19" s="722">
        <v>0</v>
      </c>
      <c r="H19" s="722">
        <v>0</v>
      </c>
      <c r="I19" s="722">
        <v>0</v>
      </c>
      <c r="J19" s="722">
        <v>0</v>
      </c>
      <c r="K19" s="722">
        <v>0</v>
      </c>
      <c r="L19" s="722">
        <v>0</v>
      </c>
      <c r="M19" s="722">
        <v>0</v>
      </c>
      <c r="N19" s="722">
        <v>0</v>
      </c>
      <c r="O19" s="722">
        <v>0</v>
      </c>
      <c r="P19" s="722">
        <v>0</v>
      </c>
      <c r="Q19" s="722">
        <v>0</v>
      </c>
      <c r="R19" s="722">
        <v>0</v>
      </c>
      <c r="S19" s="722">
        <v>35.4146</v>
      </c>
      <c r="T19" s="722">
        <v>0</v>
      </c>
      <c r="U19" s="722">
        <v>0</v>
      </c>
      <c r="V19" s="722">
        <v>0</v>
      </c>
      <c r="W19" s="722">
        <v>0</v>
      </c>
      <c r="X19" s="722">
        <v>0</v>
      </c>
      <c r="Y19" s="722">
        <v>0</v>
      </c>
      <c r="Z19" s="722">
        <v>0</v>
      </c>
      <c r="AA19" s="722">
        <v>0</v>
      </c>
      <c r="AB19" s="722">
        <v>0</v>
      </c>
      <c r="AC19" s="722">
        <v>35.4146</v>
      </c>
      <c r="AD19" s="725" t="s">
        <v>529</v>
      </c>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c r="BM19" s="190"/>
      <c r="BN19" s="190"/>
      <c r="BO19" s="190"/>
      <c r="BP19" s="190"/>
      <c r="BQ19" s="190"/>
      <c r="BR19" s="190"/>
      <c r="BS19" s="190"/>
      <c r="BT19" s="190"/>
      <c r="BU19" s="190"/>
      <c r="BV19" s="190"/>
      <c r="BW19" s="190"/>
      <c r="BX19" s="190"/>
      <c r="BY19" s="190"/>
      <c r="BZ19" s="190"/>
      <c r="CA19" s="190"/>
      <c r="CB19" s="190"/>
      <c r="CC19" s="190"/>
      <c r="CD19" s="190"/>
      <c r="CE19" s="190"/>
      <c r="CF19" s="190"/>
      <c r="CG19" s="190"/>
      <c r="CH19" s="190"/>
      <c r="CI19" s="190"/>
      <c r="CJ19" s="190"/>
      <c r="CK19" s="190"/>
      <c r="CL19" s="190"/>
      <c r="CM19" s="190"/>
      <c r="CN19" s="190"/>
      <c r="CO19" s="190"/>
      <c r="CP19" s="190"/>
      <c r="CQ19" s="190"/>
      <c r="CR19" s="190"/>
      <c r="CS19" s="190"/>
      <c r="CT19" s="190"/>
      <c r="CU19" s="190"/>
      <c r="CV19" s="190"/>
      <c r="CW19" s="190"/>
      <c r="CX19" s="190"/>
      <c r="CY19" s="190"/>
      <c r="CZ19" s="190"/>
      <c r="DA19" s="190"/>
      <c r="DB19" s="190"/>
      <c r="DC19" s="190"/>
      <c r="DD19" s="190"/>
      <c r="DE19" s="190"/>
      <c r="DF19" s="190"/>
      <c r="DG19" s="190"/>
      <c r="DH19" s="190"/>
      <c r="DI19" s="190"/>
    </row>
    <row r="20" spans="1:113" s="192" customFormat="1" ht="30" x14ac:dyDescent="0.25">
      <c r="A20" s="190"/>
      <c r="B20" s="113">
        <v>8</v>
      </c>
      <c r="C20" s="58" t="s">
        <v>531</v>
      </c>
      <c r="D20" s="638">
        <v>0</v>
      </c>
      <c r="E20" s="722">
        <v>0</v>
      </c>
      <c r="F20" s="722">
        <v>0</v>
      </c>
      <c r="G20" s="722">
        <v>0</v>
      </c>
      <c r="H20" s="722">
        <v>0</v>
      </c>
      <c r="I20" s="722">
        <v>0</v>
      </c>
      <c r="J20" s="722">
        <v>0</v>
      </c>
      <c r="K20" s="722">
        <v>0</v>
      </c>
      <c r="L20" s="722">
        <v>0</v>
      </c>
      <c r="M20" s="722">
        <v>0</v>
      </c>
      <c r="N20" s="722">
        <v>0</v>
      </c>
      <c r="O20" s="722">
        <v>0</v>
      </c>
      <c r="P20" s="722">
        <v>0</v>
      </c>
      <c r="Q20" s="722">
        <v>0</v>
      </c>
      <c r="R20" s="722">
        <v>0</v>
      </c>
      <c r="S20" s="722">
        <v>0</v>
      </c>
      <c r="T20" s="722">
        <v>0</v>
      </c>
      <c r="U20" s="722">
        <v>0</v>
      </c>
      <c r="V20" s="722">
        <v>0</v>
      </c>
      <c r="W20" s="722">
        <v>0</v>
      </c>
      <c r="X20" s="722">
        <v>0</v>
      </c>
      <c r="Y20" s="722">
        <v>0</v>
      </c>
      <c r="Z20" s="722">
        <v>0</v>
      </c>
      <c r="AA20" s="722">
        <v>0</v>
      </c>
      <c r="AB20" s="722">
        <v>0</v>
      </c>
      <c r="AC20" s="635">
        <v>0</v>
      </c>
      <c r="AD20" s="624" t="s">
        <v>529</v>
      </c>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0"/>
      <c r="BA20" s="190"/>
      <c r="BB20" s="190"/>
      <c r="BC20" s="190"/>
      <c r="BD20" s="190"/>
      <c r="BE20" s="190"/>
      <c r="BF20" s="190"/>
      <c r="BG20" s="190"/>
      <c r="BH20" s="190"/>
      <c r="BI20" s="190"/>
      <c r="BJ20" s="190"/>
      <c r="BK20" s="190"/>
      <c r="BL20" s="190"/>
      <c r="BM20" s="190"/>
      <c r="BN20" s="190"/>
      <c r="BO20" s="190"/>
      <c r="BP20" s="190"/>
      <c r="BQ20" s="190"/>
      <c r="BR20" s="190"/>
      <c r="BS20" s="190"/>
      <c r="BT20" s="190"/>
      <c r="BU20" s="190"/>
      <c r="BV20" s="190"/>
      <c r="BW20" s="190"/>
      <c r="BX20" s="190"/>
      <c r="BY20" s="190"/>
      <c r="BZ20" s="190"/>
      <c r="CA20" s="190"/>
      <c r="CB20" s="190"/>
      <c r="CC20" s="190"/>
      <c r="CD20" s="190"/>
      <c r="CE20" s="190"/>
      <c r="CF20" s="190"/>
      <c r="CG20" s="190"/>
      <c r="CH20" s="190"/>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row>
    <row r="21" spans="1:113" s="192" customFormat="1" ht="45" x14ac:dyDescent="0.25">
      <c r="A21" s="190"/>
      <c r="B21" s="113">
        <v>9</v>
      </c>
      <c r="C21" s="58" t="s">
        <v>532</v>
      </c>
      <c r="D21" s="634">
        <v>122.261354</v>
      </c>
      <c r="E21" s="635">
        <v>0</v>
      </c>
      <c r="F21" s="635">
        <v>0</v>
      </c>
      <c r="G21" s="635">
        <v>0</v>
      </c>
      <c r="H21" s="635">
        <v>21829.664390000002</v>
      </c>
      <c r="I21" s="635">
        <v>0</v>
      </c>
      <c r="J21" s="635">
        <v>0</v>
      </c>
      <c r="K21" s="635">
        <v>0</v>
      </c>
      <c r="L21" s="635">
        <v>0</v>
      </c>
      <c r="M21" s="635">
        <v>0</v>
      </c>
      <c r="N21" s="635">
        <v>171.68062900000001</v>
      </c>
      <c r="O21" s="635">
        <v>0</v>
      </c>
      <c r="P21" s="635">
        <v>0</v>
      </c>
      <c r="Q21" s="635">
        <v>0</v>
      </c>
      <c r="R21" s="635">
        <v>0</v>
      </c>
      <c r="S21" s="635">
        <v>1777.956549</v>
      </c>
      <c r="T21" s="635">
        <v>0</v>
      </c>
      <c r="U21" s="635">
        <v>0</v>
      </c>
      <c r="V21" s="635">
        <v>0</v>
      </c>
      <c r="W21" s="635">
        <v>0.77721499999999999</v>
      </c>
      <c r="X21" s="635">
        <v>0</v>
      </c>
      <c r="Y21" s="635">
        <v>0</v>
      </c>
      <c r="Z21" s="635">
        <v>0</v>
      </c>
      <c r="AA21" s="635">
        <v>0</v>
      </c>
      <c r="AB21" s="635">
        <v>0</v>
      </c>
      <c r="AC21" s="635">
        <v>23902.340136999999</v>
      </c>
      <c r="AD21" s="624" t="s">
        <v>529</v>
      </c>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0"/>
      <c r="BA21" s="190"/>
      <c r="BB21" s="190"/>
      <c r="BC21" s="190"/>
      <c r="BD21" s="190"/>
      <c r="BE21" s="190"/>
      <c r="BF21" s="190"/>
      <c r="BG21" s="190"/>
      <c r="BH21" s="190"/>
      <c r="BI21" s="190"/>
      <c r="BJ21" s="190"/>
      <c r="BK21" s="190"/>
      <c r="BL21" s="190"/>
      <c r="BM21" s="190"/>
      <c r="BN21" s="190"/>
      <c r="BO21" s="190"/>
      <c r="BP21" s="190"/>
      <c r="BQ21" s="190"/>
      <c r="BR21" s="190"/>
      <c r="BS21" s="190"/>
      <c r="BT21" s="190"/>
      <c r="BU21" s="190"/>
      <c r="BV21" s="190"/>
      <c r="BW21" s="190"/>
      <c r="BX21" s="190"/>
      <c r="BY21" s="190"/>
      <c r="BZ21" s="190"/>
      <c r="CA21" s="190"/>
      <c r="CB21" s="190"/>
      <c r="CC21" s="190"/>
      <c r="CD21" s="190"/>
      <c r="CE21" s="190"/>
      <c r="CF21" s="190"/>
      <c r="CG21" s="190"/>
      <c r="CH21" s="190"/>
      <c r="CI21" s="190"/>
      <c r="CJ21" s="190"/>
      <c r="CK21" s="190"/>
      <c r="CL21" s="190"/>
      <c r="CM21" s="190"/>
      <c r="CN21" s="190"/>
      <c r="CO21" s="190"/>
      <c r="CP21" s="190"/>
      <c r="CQ21" s="190"/>
      <c r="CR21" s="190"/>
      <c r="CS21" s="190"/>
      <c r="CT21" s="190"/>
      <c r="CU21" s="190"/>
      <c r="CV21" s="190"/>
      <c r="CW21" s="190"/>
      <c r="CX21" s="190"/>
      <c r="CY21" s="190"/>
      <c r="CZ21" s="190"/>
      <c r="DA21" s="190"/>
      <c r="DB21" s="190"/>
      <c r="DC21" s="190"/>
      <c r="DD21" s="190"/>
      <c r="DE21" s="190"/>
      <c r="DF21" s="190"/>
      <c r="DG21" s="190"/>
      <c r="DH21" s="190"/>
      <c r="DI21" s="190"/>
    </row>
    <row r="22" spans="1:113" s="192" customFormat="1" ht="45" x14ac:dyDescent="0.25">
      <c r="A22" s="190"/>
      <c r="B22" s="113" t="s">
        <v>533</v>
      </c>
      <c r="C22" s="58" t="s">
        <v>502</v>
      </c>
      <c r="D22" s="634">
        <v>120.78708</v>
      </c>
      <c r="E22" s="635">
        <v>0</v>
      </c>
      <c r="F22" s="635">
        <v>0</v>
      </c>
      <c r="G22" s="635">
        <v>0</v>
      </c>
      <c r="H22" s="635">
        <v>21829.664390000002</v>
      </c>
      <c r="I22" s="635">
        <v>0</v>
      </c>
      <c r="J22" s="635">
        <v>0</v>
      </c>
      <c r="K22" s="635">
        <v>0</v>
      </c>
      <c r="L22" s="635">
        <v>0</v>
      </c>
      <c r="M22" s="635">
        <v>0</v>
      </c>
      <c r="N22" s="635">
        <v>0</v>
      </c>
      <c r="O22" s="635">
        <v>0</v>
      </c>
      <c r="P22" s="635">
        <v>0</v>
      </c>
      <c r="Q22" s="635">
        <v>0</v>
      </c>
      <c r="R22" s="635">
        <v>0</v>
      </c>
      <c r="S22" s="635">
        <v>1757.665692</v>
      </c>
      <c r="T22" s="635">
        <v>0</v>
      </c>
      <c r="U22" s="635">
        <v>0</v>
      </c>
      <c r="V22" s="635">
        <v>0</v>
      </c>
      <c r="W22" s="635">
        <v>0.77721499999999999</v>
      </c>
      <c r="X22" s="635">
        <v>0</v>
      </c>
      <c r="Y22" s="635">
        <v>0</v>
      </c>
      <c r="Z22" s="635">
        <v>0</v>
      </c>
      <c r="AA22" s="635">
        <v>0</v>
      </c>
      <c r="AB22" s="635">
        <v>0</v>
      </c>
      <c r="AC22" s="635">
        <v>23708.894377000001</v>
      </c>
      <c r="AD22" s="624" t="s">
        <v>529</v>
      </c>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0"/>
      <c r="BT22" s="190"/>
      <c r="BU22" s="190"/>
      <c r="BV22" s="190"/>
      <c r="BW22" s="190"/>
      <c r="BX22" s="190"/>
      <c r="BY22" s="190"/>
      <c r="BZ22" s="190"/>
      <c r="CA22" s="190"/>
      <c r="CB22" s="190"/>
      <c r="CC22" s="190"/>
      <c r="CD22" s="190"/>
      <c r="CE22" s="190"/>
      <c r="CF22" s="190"/>
      <c r="CG22" s="190"/>
      <c r="CH22" s="190"/>
      <c r="CI22" s="190"/>
      <c r="CJ22" s="190"/>
      <c r="CK22" s="190"/>
      <c r="CL22" s="190"/>
      <c r="CM22" s="190"/>
      <c r="CN22" s="190"/>
      <c r="CO22" s="190"/>
      <c r="CP22" s="190"/>
      <c r="CQ22" s="190"/>
      <c r="CR22" s="190"/>
      <c r="CS22" s="190"/>
      <c r="CT22" s="190"/>
      <c r="CU22" s="190"/>
      <c r="CV22" s="190"/>
      <c r="CW22" s="190"/>
      <c r="CX22" s="190"/>
      <c r="CY22" s="190"/>
      <c r="CZ22" s="190"/>
      <c r="DA22" s="190"/>
      <c r="DB22" s="190"/>
      <c r="DC22" s="190"/>
      <c r="DD22" s="190"/>
      <c r="DE22" s="190"/>
      <c r="DF22" s="190"/>
      <c r="DG22" s="190"/>
      <c r="DH22" s="190"/>
      <c r="DI22" s="190"/>
    </row>
    <row r="23" spans="1:113" s="192" customFormat="1" x14ac:dyDescent="0.25">
      <c r="A23" s="190"/>
      <c r="B23" s="113" t="s">
        <v>534</v>
      </c>
      <c r="C23" s="368" t="s">
        <v>535</v>
      </c>
      <c r="D23" s="639">
        <v>32.310451</v>
      </c>
      <c r="E23" s="636">
        <v>0</v>
      </c>
      <c r="F23" s="636">
        <v>0</v>
      </c>
      <c r="G23" s="636">
        <v>0</v>
      </c>
      <c r="H23" s="636">
        <v>0</v>
      </c>
      <c r="I23" s="636">
        <v>0</v>
      </c>
      <c r="J23" s="636">
        <v>0</v>
      </c>
      <c r="K23" s="636">
        <v>0</v>
      </c>
      <c r="L23" s="636">
        <v>0</v>
      </c>
      <c r="M23" s="636">
        <v>0</v>
      </c>
      <c r="N23" s="636">
        <v>0</v>
      </c>
      <c r="O23" s="636">
        <v>0</v>
      </c>
      <c r="P23" s="636">
        <v>0</v>
      </c>
      <c r="Q23" s="636">
        <v>0</v>
      </c>
      <c r="R23" s="636">
        <v>0</v>
      </c>
      <c r="S23" s="636">
        <v>1091.13464</v>
      </c>
      <c r="T23" s="636">
        <v>0</v>
      </c>
      <c r="U23" s="636">
        <v>0</v>
      </c>
      <c r="V23" s="636">
        <v>0</v>
      </c>
      <c r="W23" s="636">
        <v>0</v>
      </c>
      <c r="X23" s="636">
        <v>0</v>
      </c>
      <c r="Y23" s="636">
        <v>0</v>
      </c>
      <c r="Z23" s="636">
        <v>0</v>
      </c>
      <c r="AA23" s="636">
        <v>0</v>
      </c>
      <c r="AB23" s="636">
        <v>0</v>
      </c>
      <c r="AC23" s="635" t="s">
        <v>351</v>
      </c>
      <c r="AD23" s="624" t="s">
        <v>351</v>
      </c>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c r="BM23" s="190"/>
      <c r="BN23" s="190"/>
      <c r="BO23" s="190"/>
      <c r="BP23" s="190"/>
      <c r="BQ23" s="190"/>
      <c r="BR23" s="190"/>
      <c r="BS23" s="190"/>
      <c r="BT23" s="190"/>
      <c r="BU23" s="190"/>
      <c r="BV23" s="190"/>
      <c r="BW23" s="190"/>
      <c r="BX23" s="190"/>
      <c r="BY23" s="190"/>
      <c r="BZ23" s="190"/>
      <c r="CA23" s="190"/>
      <c r="CB23" s="190"/>
      <c r="CC23" s="190"/>
      <c r="CD23" s="190"/>
      <c r="CE23" s="190"/>
      <c r="CF23" s="190"/>
      <c r="CG23" s="190"/>
      <c r="CH23" s="190"/>
      <c r="CI23" s="190"/>
      <c r="CJ23" s="190"/>
      <c r="CK23" s="190"/>
      <c r="CL23" s="190"/>
      <c r="CM23" s="190"/>
      <c r="CN23" s="190"/>
      <c r="CO23" s="190"/>
      <c r="CP23" s="190"/>
      <c r="CQ23" s="190"/>
      <c r="CR23" s="190"/>
      <c r="CS23" s="190"/>
      <c r="CT23" s="190"/>
      <c r="CU23" s="190"/>
      <c r="CV23" s="190"/>
      <c r="CW23" s="190"/>
      <c r="CX23" s="190"/>
      <c r="CY23" s="190"/>
      <c r="CZ23" s="190"/>
      <c r="DA23" s="190"/>
      <c r="DB23" s="190"/>
      <c r="DC23" s="190"/>
      <c r="DD23" s="190"/>
      <c r="DE23" s="190"/>
      <c r="DF23" s="190"/>
      <c r="DG23" s="190"/>
      <c r="DH23" s="190"/>
      <c r="DI23" s="190"/>
    </row>
    <row r="24" spans="1:113" ht="30" x14ac:dyDescent="0.25">
      <c r="B24" s="374" t="s">
        <v>536</v>
      </c>
      <c r="C24" s="369" t="s">
        <v>537</v>
      </c>
      <c r="D24" s="634">
        <v>77.719903000000002</v>
      </c>
      <c r="E24" s="635">
        <v>0</v>
      </c>
      <c r="F24" s="635">
        <v>0</v>
      </c>
      <c r="G24" s="635">
        <v>0</v>
      </c>
      <c r="H24" s="635">
        <v>21829.664390000002</v>
      </c>
      <c r="I24" s="635">
        <v>0</v>
      </c>
      <c r="J24" s="635">
        <v>0</v>
      </c>
      <c r="K24" s="635">
        <v>0</v>
      </c>
      <c r="L24" s="635">
        <v>0</v>
      </c>
      <c r="M24" s="635">
        <v>0</v>
      </c>
      <c r="N24" s="635">
        <v>0</v>
      </c>
      <c r="O24" s="635">
        <v>0</v>
      </c>
      <c r="P24" s="635">
        <v>0</v>
      </c>
      <c r="Q24" s="635">
        <v>0</v>
      </c>
      <c r="R24" s="635">
        <v>0</v>
      </c>
      <c r="S24" s="635">
        <v>0</v>
      </c>
      <c r="T24" s="635">
        <v>0</v>
      </c>
      <c r="U24" s="635">
        <v>0</v>
      </c>
      <c r="V24" s="635">
        <v>0</v>
      </c>
      <c r="W24" s="635">
        <v>0</v>
      </c>
      <c r="X24" s="635">
        <v>0</v>
      </c>
      <c r="Y24" s="635">
        <v>0</v>
      </c>
      <c r="Z24" s="635">
        <v>0</v>
      </c>
      <c r="AA24" s="635">
        <v>0</v>
      </c>
      <c r="AB24" s="635">
        <v>0</v>
      </c>
      <c r="AC24" s="635">
        <v>21907.384292999999</v>
      </c>
      <c r="AD24" s="624" t="s">
        <v>529</v>
      </c>
    </row>
    <row r="25" spans="1:113" ht="30" x14ac:dyDescent="0.25">
      <c r="B25" s="374" t="s">
        <v>538</v>
      </c>
      <c r="C25" s="369" t="s">
        <v>539</v>
      </c>
      <c r="D25" s="634">
        <v>10.756726</v>
      </c>
      <c r="E25" s="635">
        <v>0</v>
      </c>
      <c r="F25" s="635">
        <v>0</v>
      </c>
      <c r="G25" s="635">
        <v>0</v>
      </c>
      <c r="H25" s="635">
        <v>0</v>
      </c>
      <c r="I25" s="635">
        <v>0</v>
      </c>
      <c r="J25" s="635">
        <v>0</v>
      </c>
      <c r="K25" s="635">
        <v>0</v>
      </c>
      <c r="L25" s="635">
        <v>0</v>
      </c>
      <c r="M25" s="635">
        <v>0</v>
      </c>
      <c r="N25" s="635">
        <v>0</v>
      </c>
      <c r="O25" s="635">
        <v>0</v>
      </c>
      <c r="P25" s="635">
        <v>0</v>
      </c>
      <c r="Q25" s="635">
        <v>0</v>
      </c>
      <c r="R25" s="635">
        <v>0</v>
      </c>
      <c r="S25" s="635">
        <v>666.53105200000005</v>
      </c>
      <c r="T25" s="635">
        <v>0</v>
      </c>
      <c r="U25" s="635">
        <v>0</v>
      </c>
      <c r="V25" s="635">
        <v>0</v>
      </c>
      <c r="W25" s="635">
        <v>0.77721499999999999</v>
      </c>
      <c r="X25" s="635">
        <v>0</v>
      </c>
      <c r="Y25" s="635">
        <v>0</v>
      </c>
      <c r="Z25" s="635">
        <v>0</v>
      </c>
      <c r="AA25" s="635">
        <v>0</v>
      </c>
      <c r="AB25" s="635">
        <v>0</v>
      </c>
      <c r="AC25" s="635">
        <v>678.06499299999996</v>
      </c>
      <c r="AD25" s="624" t="s">
        <v>529</v>
      </c>
    </row>
    <row r="26" spans="1:113" ht="30" x14ac:dyDescent="0.25">
      <c r="B26" s="374">
        <v>9.1999999999999993</v>
      </c>
      <c r="C26" s="369" t="s">
        <v>540</v>
      </c>
      <c r="D26" s="634">
        <v>0</v>
      </c>
      <c r="E26" s="635">
        <v>0</v>
      </c>
      <c r="F26" s="635">
        <v>0</v>
      </c>
      <c r="G26" s="635">
        <v>0</v>
      </c>
      <c r="H26" s="635">
        <v>0</v>
      </c>
      <c r="I26" s="635">
        <v>0</v>
      </c>
      <c r="J26" s="635">
        <v>0</v>
      </c>
      <c r="K26" s="635">
        <v>0</v>
      </c>
      <c r="L26" s="635">
        <v>0</v>
      </c>
      <c r="M26" s="635">
        <v>0</v>
      </c>
      <c r="N26" s="635">
        <v>0</v>
      </c>
      <c r="O26" s="635">
        <v>0</v>
      </c>
      <c r="P26" s="635">
        <v>0</v>
      </c>
      <c r="Q26" s="635">
        <v>0</v>
      </c>
      <c r="R26" s="635">
        <v>0</v>
      </c>
      <c r="S26" s="635">
        <v>0</v>
      </c>
      <c r="T26" s="635">
        <v>0</v>
      </c>
      <c r="U26" s="635">
        <v>0</v>
      </c>
      <c r="V26" s="635">
        <v>0</v>
      </c>
      <c r="W26" s="635">
        <v>0</v>
      </c>
      <c r="X26" s="635">
        <v>0</v>
      </c>
      <c r="Y26" s="635">
        <v>0</v>
      </c>
      <c r="Z26" s="635">
        <v>0</v>
      </c>
      <c r="AA26" s="635">
        <v>0</v>
      </c>
      <c r="AB26" s="635">
        <v>0</v>
      </c>
      <c r="AC26" s="635" t="s">
        <v>1062</v>
      </c>
      <c r="AD26" s="624" t="s">
        <v>529</v>
      </c>
    </row>
    <row r="27" spans="1:113" ht="30" x14ac:dyDescent="0.25">
      <c r="B27" s="374">
        <v>9.3000000000000007</v>
      </c>
      <c r="C27" s="369" t="s">
        <v>541</v>
      </c>
      <c r="D27" s="634">
        <v>1.4742740000000001</v>
      </c>
      <c r="E27" s="635">
        <v>0</v>
      </c>
      <c r="F27" s="635">
        <v>0</v>
      </c>
      <c r="G27" s="635">
        <v>0</v>
      </c>
      <c r="H27" s="635">
        <v>0</v>
      </c>
      <c r="I27" s="635">
        <v>0</v>
      </c>
      <c r="J27" s="635">
        <v>0</v>
      </c>
      <c r="K27" s="635">
        <v>0</v>
      </c>
      <c r="L27" s="635">
        <v>0</v>
      </c>
      <c r="M27" s="635">
        <v>0</v>
      </c>
      <c r="N27" s="635">
        <v>171.68062900000001</v>
      </c>
      <c r="O27" s="635">
        <v>0</v>
      </c>
      <c r="P27" s="635">
        <v>0</v>
      </c>
      <c r="Q27" s="635">
        <v>0</v>
      </c>
      <c r="R27" s="635">
        <v>0</v>
      </c>
      <c r="S27" s="635">
        <v>20.290856999999999</v>
      </c>
      <c r="T27" s="635">
        <v>0</v>
      </c>
      <c r="U27" s="635">
        <v>0</v>
      </c>
      <c r="V27" s="635">
        <v>0</v>
      </c>
      <c r="W27" s="635">
        <v>0</v>
      </c>
      <c r="X27" s="635">
        <v>0</v>
      </c>
      <c r="Y27" s="635">
        <v>0</v>
      </c>
      <c r="Z27" s="635">
        <v>0</v>
      </c>
      <c r="AA27" s="635">
        <v>0</v>
      </c>
      <c r="AB27" s="635">
        <v>0</v>
      </c>
      <c r="AC27" s="635">
        <v>193.44576000000001</v>
      </c>
      <c r="AD27" s="624" t="s">
        <v>529</v>
      </c>
    </row>
    <row r="28" spans="1:113" x14ac:dyDescent="0.25">
      <c r="B28" s="374" t="s">
        <v>542</v>
      </c>
      <c r="C28" s="369" t="s">
        <v>543</v>
      </c>
      <c r="D28" s="639">
        <v>1.4742740000000001</v>
      </c>
      <c r="E28" s="636">
        <v>0</v>
      </c>
      <c r="F28" s="636">
        <v>0</v>
      </c>
      <c r="G28" s="636">
        <v>0</v>
      </c>
      <c r="H28" s="636">
        <v>0</v>
      </c>
      <c r="I28" s="636">
        <v>0</v>
      </c>
      <c r="J28" s="636">
        <v>0</v>
      </c>
      <c r="K28" s="636">
        <v>0</v>
      </c>
      <c r="L28" s="636">
        <v>0</v>
      </c>
      <c r="M28" s="636">
        <v>0</v>
      </c>
      <c r="N28" s="636">
        <v>0</v>
      </c>
      <c r="O28" s="636">
        <v>0</v>
      </c>
      <c r="P28" s="636">
        <v>0</v>
      </c>
      <c r="Q28" s="636">
        <v>0</v>
      </c>
      <c r="R28" s="636">
        <v>0</v>
      </c>
      <c r="S28" s="636">
        <v>0.145977</v>
      </c>
      <c r="T28" s="636">
        <v>0</v>
      </c>
      <c r="U28" s="636">
        <v>0</v>
      </c>
      <c r="V28" s="636">
        <v>0</v>
      </c>
      <c r="W28" s="636">
        <v>0</v>
      </c>
      <c r="X28" s="636">
        <v>0</v>
      </c>
      <c r="Y28" s="636">
        <v>0</v>
      </c>
      <c r="Z28" s="636">
        <v>0</v>
      </c>
      <c r="AA28" s="636">
        <v>0</v>
      </c>
      <c r="AB28" s="636">
        <v>0</v>
      </c>
      <c r="AC28" s="635">
        <v>1.6202510000000001</v>
      </c>
      <c r="AD28" s="624" t="s">
        <v>351</v>
      </c>
    </row>
    <row r="29" spans="1:113" ht="30" x14ac:dyDescent="0.25">
      <c r="B29" s="374" t="s">
        <v>544</v>
      </c>
      <c r="C29" s="369" t="s">
        <v>545</v>
      </c>
      <c r="D29" s="634">
        <v>0</v>
      </c>
      <c r="E29" s="635">
        <v>0</v>
      </c>
      <c r="F29" s="635">
        <v>0</v>
      </c>
      <c r="G29" s="635">
        <v>0</v>
      </c>
      <c r="H29" s="635">
        <v>0</v>
      </c>
      <c r="I29" s="635">
        <v>0</v>
      </c>
      <c r="J29" s="635">
        <v>0</v>
      </c>
      <c r="K29" s="635">
        <v>0</v>
      </c>
      <c r="L29" s="635">
        <v>0</v>
      </c>
      <c r="M29" s="635">
        <v>0</v>
      </c>
      <c r="N29" s="635">
        <v>171.68062900000001</v>
      </c>
      <c r="O29" s="635">
        <v>0</v>
      </c>
      <c r="P29" s="635">
        <v>0</v>
      </c>
      <c r="Q29" s="635">
        <v>0</v>
      </c>
      <c r="R29" s="635">
        <v>0</v>
      </c>
      <c r="S29" s="635">
        <v>0</v>
      </c>
      <c r="T29" s="635">
        <v>0</v>
      </c>
      <c r="U29" s="635">
        <v>0</v>
      </c>
      <c r="V29" s="635">
        <v>0</v>
      </c>
      <c r="W29" s="635">
        <v>0</v>
      </c>
      <c r="X29" s="635">
        <v>0</v>
      </c>
      <c r="Y29" s="635">
        <v>0</v>
      </c>
      <c r="Z29" s="635">
        <v>0</v>
      </c>
      <c r="AA29" s="635">
        <v>0</v>
      </c>
      <c r="AB29" s="635">
        <v>0</v>
      </c>
      <c r="AC29" s="635">
        <v>171.68062900000001</v>
      </c>
      <c r="AD29" s="624" t="s">
        <v>529</v>
      </c>
    </row>
    <row r="30" spans="1:113" ht="30" x14ac:dyDescent="0.25">
      <c r="B30" s="374" t="s">
        <v>546</v>
      </c>
      <c r="C30" s="369" t="s">
        <v>547</v>
      </c>
      <c r="D30" s="634">
        <v>0</v>
      </c>
      <c r="E30" s="635">
        <v>0</v>
      </c>
      <c r="F30" s="635">
        <v>0</v>
      </c>
      <c r="G30" s="635">
        <v>0</v>
      </c>
      <c r="H30" s="635">
        <v>0</v>
      </c>
      <c r="I30" s="635">
        <v>0</v>
      </c>
      <c r="J30" s="635">
        <v>0</v>
      </c>
      <c r="K30" s="635">
        <v>0</v>
      </c>
      <c r="L30" s="635">
        <v>0</v>
      </c>
      <c r="M30" s="635">
        <v>0</v>
      </c>
      <c r="N30" s="635">
        <v>0</v>
      </c>
      <c r="O30" s="635">
        <v>0</v>
      </c>
      <c r="P30" s="635">
        <v>0</v>
      </c>
      <c r="Q30" s="635">
        <v>0</v>
      </c>
      <c r="R30" s="635">
        <v>0</v>
      </c>
      <c r="S30" s="635">
        <v>20.144880000000001</v>
      </c>
      <c r="T30" s="635">
        <v>0</v>
      </c>
      <c r="U30" s="635">
        <v>0</v>
      </c>
      <c r="V30" s="635">
        <v>0</v>
      </c>
      <c r="W30" s="635">
        <v>0</v>
      </c>
      <c r="X30" s="635">
        <v>0</v>
      </c>
      <c r="Y30" s="635">
        <v>0</v>
      </c>
      <c r="Z30" s="635">
        <v>0</v>
      </c>
      <c r="AA30" s="635">
        <v>0</v>
      </c>
      <c r="AB30" s="635">
        <v>0</v>
      </c>
      <c r="AC30" s="635">
        <v>20.144880000000001</v>
      </c>
      <c r="AD30" s="624" t="s">
        <v>529</v>
      </c>
    </row>
    <row r="31" spans="1:113" ht="30" x14ac:dyDescent="0.25">
      <c r="B31" s="374">
        <v>9.4</v>
      </c>
      <c r="C31" s="369" t="s">
        <v>505</v>
      </c>
      <c r="D31" s="634">
        <v>0</v>
      </c>
      <c r="E31" s="635">
        <v>0</v>
      </c>
      <c r="F31" s="635">
        <v>0</v>
      </c>
      <c r="G31" s="635">
        <v>0</v>
      </c>
      <c r="H31" s="635">
        <v>0</v>
      </c>
      <c r="I31" s="635">
        <v>0</v>
      </c>
      <c r="J31" s="635">
        <v>0</v>
      </c>
      <c r="K31" s="635">
        <v>0</v>
      </c>
      <c r="L31" s="635">
        <v>0</v>
      </c>
      <c r="M31" s="635">
        <v>0</v>
      </c>
      <c r="N31" s="635">
        <v>0</v>
      </c>
      <c r="O31" s="635">
        <v>0</v>
      </c>
      <c r="P31" s="635">
        <v>0</v>
      </c>
      <c r="Q31" s="635">
        <v>0</v>
      </c>
      <c r="R31" s="635">
        <v>0</v>
      </c>
      <c r="S31" s="635">
        <v>0</v>
      </c>
      <c r="T31" s="635">
        <v>0</v>
      </c>
      <c r="U31" s="635">
        <v>0</v>
      </c>
      <c r="V31" s="635">
        <v>0</v>
      </c>
      <c r="W31" s="635">
        <v>0</v>
      </c>
      <c r="X31" s="635">
        <v>0</v>
      </c>
      <c r="Y31" s="635">
        <v>0</v>
      </c>
      <c r="Z31" s="635">
        <v>0</v>
      </c>
      <c r="AA31" s="635">
        <v>0</v>
      </c>
      <c r="AB31" s="635">
        <v>0</v>
      </c>
      <c r="AC31" s="635">
        <v>0</v>
      </c>
      <c r="AD31" s="624" t="s">
        <v>529</v>
      </c>
    </row>
    <row r="32" spans="1:113" ht="30" x14ac:dyDescent="0.25">
      <c r="B32" s="374">
        <v>9.5</v>
      </c>
      <c r="C32" s="369" t="s">
        <v>506</v>
      </c>
      <c r="D32" s="634">
        <v>0</v>
      </c>
      <c r="E32" s="635">
        <v>0</v>
      </c>
      <c r="F32" s="635">
        <v>0</v>
      </c>
      <c r="G32" s="635">
        <v>0</v>
      </c>
      <c r="H32" s="635">
        <v>0</v>
      </c>
      <c r="I32" s="635">
        <v>0</v>
      </c>
      <c r="J32" s="635">
        <v>0</v>
      </c>
      <c r="K32" s="635">
        <v>0</v>
      </c>
      <c r="L32" s="635">
        <v>0</v>
      </c>
      <c r="M32" s="635">
        <v>0</v>
      </c>
      <c r="N32" s="635">
        <v>0</v>
      </c>
      <c r="O32" s="635">
        <v>0</v>
      </c>
      <c r="P32" s="635">
        <v>0</v>
      </c>
      <c r="Q32" s="635">
        <v>0</v>
      </c>
      <c r="R32" s="635">
        <v>0</v>
      </c>
      <c r="S32" s="635">
        <v>0</v>
      </c>
      <c r="T32" s="635">
        <v>0</v>
      </c>
      <c r="U32" s="635">
        <v>0</v>
      </c>
      <c r="V32" s="635">
        <v>0</v>
      </c>
      <c r="W32" s="635">
        <v>0</v>
      </c>
      <c r="X32" s="635">
        <v>0</v>
      </c>
      <c r="Y32" s="635">
        <v>0</v>
      </c>
      <c r="Z32" s="635">
        <v>0</v>
      </c>
      <c r="AA32" s="635">
        <v>0</v>
      </c>
      <c r="AB32" s="635">
        <v>0</v>
      </c>
      <c r="AC32" s="635">
        <v>0</v>
      </c>
      <c r="AD32" s="635" t="s">
        <v>529</v>
      </c>
    </row>
    <row r="33" spans="2:30" ht="30" x14ac:dyDescent="0.25">
      <c r="B33" s="374">
        <v>10</v>
      </c>
      <c r="C33" s="369" t="s">
        <v>507</v>
      </c>
      <c r="D33" s="634">
        <v>0</v>
      </c>
      <c r="E33" s="635">
        <v>0</v>
      </c>
      <c r="F33" s="635">
        <v>0</v>
      </c>
      <c r="G33" s="635">
        <v>0</v>
      </c>
      <c r="H33" s="635">
        <v>0</v>
      </c>
      <c r="I33" s="635">
        <v>0</v>
      </c>
      <c r="J33" s="635">
        <v>0</v>
      </c>
      <c r="K33" s="635">
        <v>0</v>
      </c>
      <c r="L33" s="635">
        <v>0</v>
      </c>
      <c r="M33" s="635">
        <v>0</v>
      </c>
      <c r="N33" s="635">
        <v>0</v>
      </c>
      <c r="O33" s="635">
        <v>0</v>
      </c>
      <c r="P33" s="635">
        <v>0</v>
      </c>
      <c r="Q33" s="635">
        <v>0</v>
      </c>
      <c r="R33" s="635">
        <v>0</v>
      </c>
      <c r="S33" s="635">
        <v>42.258352000000002</v>
      </c>
      <c r="T33" s="635">
        <v>0</v>
      </c>
      <c r="U33" s="635">
        <v>0</v>
      </c>
      <c r="V33" s="635">
        <v>0</v>
      </c>
      <c r="W33" s="635">
        <v>0</v>
      </c>
      <c r="X33" s="635">
        <v>0</v>
      </c>
      <c r="Y33" s="635">
        <v>0</v>
      </c>
      <c r="Z33" s="635">
        <v>0</v>
      </c>
      <c r="AA33" s="635">
        <v>0</v>
      </c>
      <c r="AB33" s="635">
        <v>0</v>
      </c>
      <c r="AC33" s="635">
        <v>42.258352000000002</v>
      </c>
      <c r="AD33" s="635" t="s">
        <v>529</v>
      </c>
    </row>
    <row r="34" spans="2:30" x14ac:dyDescent="0.25">
      <c r="B34" s="374" t="s">
        <v>95</v>
      </c>
      <c r="C34" s="369" t="s">
        <v>508</v>
      </c>
      <c r="D34" s="634">
        <v>0</v>
      </c>
      <c r="E34" s="635">
        <v>0</v>
      </c>
      <c r="F34" s="635">
        <v>0</v>
      </c>
      <c r="G34" s="635">
        <v>0</v>
      </c>
      <c r="H34" s="635">
        <v>0</v>
      </c>
      <c r="I34" s="635">
        <v>0</v>
      </c>
      <c r="J34" s="635">
        <v>0</v>
      </c>
      <c r="K34" s="635">
        <v>0</v>
      </c>
      <c r="L34" s="635">
        <v>0</v>
      </c>
      <c r="M34" s="635">
        <v>0</v>
      </c>
      <c r="N34" s="635">
        <v>0</v>
      </c>
      <c r="O34" s="635">
        <v>0</v>
      </c>
      <c r="P34" s="635">
        <v>0</v>
      </c>
      <c r="Q34" s="635">
        <v>0</v>
      </c>
      <c r="R34" s="635">
        <v>0</v>
      </c>
      <c r="S34" s="635">
        <v>0</v>
      </c>
      <c r="T34" s="635">
        <v>0</v>
      </c>
      <c r="U34" s="635">
        <v>0</v>
      </c>
      <c r="V34" s="635">
        <v>0</v>
      </c>
      <c r="W34" s="635">
        <v>0</v>
      </c>
      <c r="X34" s="635">
        <v>0</v>
      </c>
      <c r="Y34" s="635">
        <v>0</v>
      </c>
      <c r="Z34" s="635">
        <v>0</v>
      </c>
      <c r="AA34" s="635">
        <v>0</v>
      </c>
      <c r="AB34" s="635">
        <v>0</v>
      </c>
      <c r="AC34" s="635">
        <v>0</v>
      </c>
      <c r="AD34" s="636"/>
    </row>
    <row r="35" spans="2:30" x14ac:dyDescent="0.25">
      <c r="B35" s="374" t="s">
        <v>315</v>
      </c>
      <c r="C35" s="369" t="s">
        <v>395</v>
      </c>
      <c r="D35" s="634">
        <v>0</v>
      </c>
      <c r="E35" s="635">
        <v>0</v>
      </c>
      <c r="F35" s="635">
        <v>0</v>
      </c>
      <c r="G35" s="635">
        <v>0</v>
      </c>
      <c r="H35" s="635">
        <v>0</v>
      </c>
      <c r="I35" s="635">
        <v>0</v>
      </c>
      <c r="J35" s="635">
        <v>0</v>
      </c>
      <c r="K35" s="635">
        <v>0</v>
      </c>
      <c r="L35" s="635">
        <v>0</v>
      </c>
      <c r="M35" s="635">
        <v>0</v>
      </c>
      <c r="N35" s="635">
        <v>0</v>
      </c>
      <c r="O35" s="635">
        <v>0</v>
      </c>
      <c r="P35" s="635">
        <v>0</v>
      </c>
      <c r="Q35" s="635">
        <v>0</v>
      </c>
      <c r="R35" s="635">
        <v>0</v>
      </c>
      <c r="S35" s="635">
        <v>0</v>
      </c>
      <c r="T35" s="635">
        <v>0</v>
      </c>
      <c r="U35" s="635">
        <v>0</v>
      </c>
      <c r="V35" s="635">
        <v>0</v>
      </c>
      <c r="W35" s="635">
        <v>0</v>
      </c>
      <c r="X35" s="635">
        <v>0</v>
      </c>
      <c r="Y35" s="635">
        <v>0</v>
      </c>
      <c r="Z35" s="635">
        <v>0</v>
      </c>
      <c r="AA35" s="635">
        <v>0</v>
      </c>
      <c r="AB35" s="635">
        <v>0</v>
      </c>
      <c r="AC35" s="635">
        <v>0</v>
      </c>
      <c r="AD35" s="636"/>
    </row>
    <row r="36" spans="2:30" x14ac:dyDescent="0.25">
      <c r="B36" s="374" t="s">
        <v>317</v>
      </c>
      <c r="C36" s="369" t="s">
        <v>510</v>
      </c>
      <c r="D36" s="634">
        <v>0</v>
      </c>
      <c r="E36" s="635">
        <v>0</v>
      </c>
      <c r="F36" s="635">
        <v>0</v>
      </c>
      <c r="G36" s="635">
        <v>0</v>
      </c>
      <c r="H36" s="635">
        <v>0</v>
      </c>
      <c r="I36" s="635">
        <v>0</v>
      </c>
      <c r="J36" s="635">
        <v>0</v>
      </c>
      <c r="K36" s="635">
        <v>0</v>
      </c>
      <c r="L36" s="635">
        <v>0</v>
      </c>
      <c r="M36" s="635">
        <v>0</v>
      </c>
      <c r="N36" s="635">
        <v>0</v>
      </c>
      <c r="O36" s="635">
        <v>0</v>
      </c>
      <c r="P36" s="635">
        <v>0</v>
      </c>
      <c r="Q36" s="635">
        <v>0</v>
      </c>
      <c r="R36" s="635">
        <v>0</v>
      </c>
      <c r="S36" s="635">
        <v>0</v>
      </c>
      <c r="T36" s="635">
        <v>0</v>
      </c>
      <c r="U36" s="635">
        <v>0</v>
      </c>
      <c r="V36" s="635">
        <v>0</v>
      </c>
      <c r="W36" s="635">
        <v>0</v>
      </c>
      <c r="X36" s="635">
        <v>0</v>
      </c>
      <c r="Y36" s="635">
        <v>0</v>
      </c>
      <c r="Z36" s="635">
        <v>0</v>
      </c>
      <c r="AA36" s="635">
        <v>0</v>
      </c>
      <c r="AB36" s="635">
        <v>0</v>
      </c>
      <c r="AC36" s="635">
        <v>0</v>
      </c>
      <c r="AD36" s="636"/>
    </row>
    <row r="37" spans="2:30" x14ac:dyDescent="0.25">
      <c r="B37" s="385">
        <v>11</v>
      </c>
      <c r="C37" s="388" t="s">
        <v>511</v>
      </c>
      <c r="D37" s="512" t="s">
        <v>351</v>
      </c>
      <c r="E37" s="513" t="s">
        <v>351</v>
      </c>
      <c r="F37" s="513" t="s">
        <v>351</v>
      </c>
      <c r="G37" s="513" t="s">
        <v>351</v>
      </c>
      <c r="H37" s="513" t="s">
        <v>351</v>
      </c>
      <c r="I37" s="513" t="s">
        <v>351</v>
      </c>
      <c r="J37" s="513" t="s">
        <v>351</v>
      </c>
      <c r="K37" s="513" t="s">
        <v>351</v>
      </c>
      <c r="L37" s="513" t="s">
        <v>351</v>
      </c>
      <c r="M37" s="513" t="s">
        <v>351</v>
      </c>
      <c r="N37" s="513" t="s">
        <v>351</v>
      </c>
      <c r="O37" s="513" t="s">
        <v>351</v>
      </c>
      <c r="P37" s="513" t="s">
        <v>351</v>
      </c>
      <c r="Q37" s="513" t="s">
        <v>351</v>
      </c>
      <c r="R37" s="513" t="s">
        <v>351</v>
      </c>
      <c r="S37" s="513" t="s">
        <v>351</v>
      </c>
      <c r="T37" s="513" t="s">
        <v>351</v>
      </c>
      <c r="U37" s="513" t="s">
        <v>351</v>
      </c>
      <c r="V37" s="513" t="s">
        <v>351</v>
      </c>
      <c r="W37" s="513" t="s">
        <v>351</v>
      </c>
      <c r="X37" s="513" t="s">
        <v>351</v>
      </c>
      <c r="Y37" s="513" t="s">
        <v>351</v>
      </c>
      <c r="Z37" s="513" t="s">
        <v>351</v>
      </c>
      <c r="AA37" s="513" t="s">
        <v>351</v>
      </c>
      <c r="AB37" s="513" t="s">
        <v>351</v>
      </c>
      <c r="AC37" s="513" t="s">
        <v>351</v>
      </c>
      <c r="AD37" s="513" t="s">
        <v>351</v>
      </c>
    </row>
    <row r="38" spans="2:30" ht="30" x14ac:dyDescent="0.25">
      <c r="B38" s="378" t="s">
        <v>548</v>
      </c>
      <c r="C38" s="370" t="s">
        <v>512</v>
      </c>
      <c r="D38" s="637">
        <v>43987.927063000003</v>
      </c>
      <c r="E38" s="726">
        <v>0</v>
      </c>
      <c r="F38" s="726">
        <v>0</v>
      </c>
      <c r="G38" s="726">
        <v>21696.139158000002</v>
      </c>
      <c r="H38" s="726">
        <v>21830.615712999999</v>
      </c>
      <c r="I38" s="726">
        <v>1827.7509749999999</v>
      </c>
      <c r="J38" s="726">
        <v>0</v>
      </c>
      <c r="K38" s="726">
        <v>0</v>
      </c>
      <c r="L38" s="726">
        <v>0</v>
      </c>
      <c r="M38" s="726">
        <v>0</v>
      </c>
      <c r="N38" s="726">
        <v>171.68062900000001</v>
      </c>
      <c r="O38" s="726">
        <v>0</v>
      </c>
      <c r="P38" s="726">
        <v>0</v>
      </c>
      <c r="Q38" s="726">
        <v>0</v>
      </c>
      <c r="R38" s="726">
        <v>0</v>
      </c>
      <c r="S38" s="726">
        <v>3422.1389559999998</v>
      </c>
      <c r="T38" s="726">
        <v>0</v>
      </c>
      <c r="U38" s="726">
        <v>0</v>
      </c>
      <c r="V38" s="726">
        <v>0</v>
      </c>
      <c r="W38" s="726">
        <v>0.77721499999999999</v>
      </c>
      <c r="X38" s="726">
        <v>46.389076000000003</v>
      </c>
      <c r="Y38" s="726">
        <v>0</v>
      </c>
      <c r="Z38" s="726">
        <v>0</v>
      </c>
      <c r="AA38" s="726">
        <v>0</v>
      </c>
      <c r="AB38" s="726">
        <v>0</v>
      </c>
      <c r="AC38" s="726">
        <v>92983.418783999994</v>
      </c>
      <c r="AD38" s="727" t="s">
        <v>529</v>
      </c>
    </row>
  </sheetData>
  <mergeCells count="4">
    <mergeCell ref="C4:C6"/>
    <mergeCell ref="D4:AB4"/>
    <mergeCell ref="AC4:AC5"/>
    <mergeCell ref="AD4:AD5"/>
  </mergeCells>
  <pageMargins left="0.7" right="0.7" top="0.78740157499999996" bottom="0.78740157499999996" header="0.3" footer="0.3"/>
  <pageSetup paperSize="9" scale="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BA326-AC8D-4012-BF51-F59E851790A8}">
  <sheetPr codeName="Ark7">
    <tabColor rgb="FF00A976"/>
  </sheetPr>
  <dimension ref="A1:F45"/>
  <sheetViews>
    <sheetView zoomScaleNormal="100" workbookViewId="0">
      <selection activeCell="U25" sqref="U25"/>
    </sheetView>
  </sheetViews>
  <sheetFormatPr defaultColWidth="8" defaultRowHeight="15" x14ac:dyDescent="0.25"/>
  <cols>
    <col min="1" max="1" width="3.125" style="45" customWidth="1"/>
    <col min="2" max="2" width="6.75" style="45" customWidth="1"/>
    <col min="3" max="3" width="43.375" style="45" customWidth="1"/>
    <col min="4" max="5" width="8.625" style="92" bestFit="1" customWidth="1"/>
    <col min="6" max="6" width="14.875" style="92" bestFit="1" customWidth="1"/>
    <col min="7" max="8" width="8" style="45"/>
    <col min="9" max="9" width="11.125" style="45" bestFit="1" customWidth="1"/>
    <col min="10" max="16384" width="8" style="45"/>
  </cols>
  <sheetData>
    <row r="1" spans="1:6" x14ac:dyDescent="0.25">
      <c r="A1" s="44"/>
      <c r="B1" s="44"/>
      <c r="C1" s="44"/>
      <c r="D1" s="91"/>
      <c r="E1" s="91"/>
      <c r="F1" s="91"/>
    </row>
    <row r="2" spans="1:6" ht="20.25" x14ac:dyDescent="0.3">
      <c r="A2" s="44"/>
      <c r="B2" s="1061" t="s">
        <v>10</v>
      </c>
      <c r="C2" s="1061"/>
      <c r="D2" s="1061"/>
      <c r="E2" s="1061"/>
      <c r="F2" s="1061"/>
    </row>
    <row r="3" spans="1:6" x14ac:dyDescent="0.25">
      <c r="A3" s="44"/>
    </row>
    <row r="4" spans="1:6" x14ac:dyDescent="0.25">
      <c r="A4" s="44"/>
      <c r="B4" s="995" t="s">
        <v>54</v>
      </c>
      <c r="C4" s="996"/>
      <c r="D4" s="1079" t="s">
        <v>300</v>
      </c>
      <c r="E4" s="1079"/>
      <c r="F4" s="961" t="s">
        <v>301</v>
      </c>
    </row>
    <row r="5" spans="1:6" x14ac:dyDescent="0.25">
      <c r="A5" s="44"/>
      <c r="B5" s="997"/>
      <c r="C5" s="982"/>
      <c r="D5" s="983" t="s">
        <v>55</v>
      </c>
      <c r="E5" s="983" t="s">
        <v>56</v>
      </c>
      <c r="F5" s="998" t="s">
        <v>57</v>
      </c>
    </row>
    <row r="6" spans="1:6" x14ac:dyDescent="0.25">
      <c r="A6" s="44"/>
      <c r="B6" s="1009"/>
      <c r="C6" s="981"/>
      <c r="D6" s="1010">
        <v>45838</v>
      </c>
      <c r="E6" s="1010">
        <v>45747</v>
      </c>
      <c r="F6" s="1011">
        <v>45838</v>
      </c>
    </row>
    <row r="7" spans="1:6" ht="9.9499999999999993" customHeight="1" x14ac:dyDescent="0.25">
      <c r="A7" s="44"/>
      <c r="B7" s="999">
        <v>1</v>
      </c>
      <c r="C7" s="984" t="s">
        <v>302</v>
      </c>
      <c r="D7" s="985">
        <v>181915.23716289003</v>
      </c>
      <c r="E7" s="985">
        <v>187368.72999999998</v>
      </c>
      <c r="F7" s="1000">
        <v>14553.218973031202</v>
      </c>
    </row>
    <row r="8" spans="1:6" ht="9.9499999999999993" customHeight="1" x14ac:dyDescent="0.25">
      <c r="A8" s="44"/>
      <c r="B8" s="1001">
        <v>2</v>
      </c>
      <c r="C8" s="986" t="s">
        <v>303</v>
      </c>
      <c r="D8" s="987">
        <v>34299.383382430002</v>
      </c>
      <c r="E8" s="987">
        <v>28150.25</v>
      </c>
      <c r="F8" s="1002">
        <v>2743.9506705944</v>
      </c>
    </row>
    <row r="9" spans="1:6" ht="9.9499999999999993" customHeight="1" x14ac:dyDescent="0.25">
      <c r="A9" s="44"/>
      <c r="B9" s="1001">
        <v>3</v>
      </c>
      <c r="C9" s="986" t="s">
        <v>304</v>
      </c>
      <c r="D9" s="987">
        <v>105778.18765616001</v>
      </c>
      <c r="E9" s="987">
        <v>117565.65999999999</v>
      </c>
      <c r="F9" s="1002">
        <v>8462.2550124928002</v>
      </c>
    </row>
    <row r="10" spans="1:6" ht="9.9499999999999993" customHeight="1" x14ac:dyDescent="0.25">
      <c r="A10" s="44"/>
      <c r="B10" s="1001">
        <v>4</v>
      </c>
      <c r="C10" s="986" t="s">
        <v>305</v>
      </c>
      <c r="D10" s="985">
        <v>0</v>
      </c>
      <c r="E10" s="987">
        <v>0</v>
      </c>
      <c r="F10" s="1002">
        <v>0</v>
      </c>
    </row>
    <row r="11" spans="1:6" ht="9.9499999999999993" customHeight="1" x14ac:dyDescent="0.25">
      <c r="A11" s="44"/>
      <c r="B11" s="1001" t="s">
        <v>306</v>
      </c>
      <c r="C11" s="986" t="s">
        <v>307</v>
      </c>
      <c r="D11" s="985">
        <v>0</v>
      </c>
      <c r="E11" s="987">
        <v>0</v>
      </c>
      <c r="F11" s="1002">
        <v>0</v>
      </c>
    </row>
    <row r="12" spans="1:6" ht="9.9499999999999993" customHeight="1" x14ac:dyDescent="0.25">
      <c r="A12" s="44"/>
      <c r="B12" s="1001">
        <v>5</v>
      </c>
      <c r="C12" s="986" t="s">
        <v>308</v>
      </c>
      <c r="D12" s="987">
        <v>41837.666124299998</v>
      </c>
      <c r="E12" s="987">
        <v>41652.82</v>
      </c>
      <c r="F12" s="1002">
        <v>3347.013289944</v>
      </c>
    </row>
    <row r="13" spans="1:6" ht="9.9499999999999993" customHeight="1" x14ac:dyDescent="0.25">
      <c r="A13" s="44"/>
      <c r="B13" s="999">
        <v>6</v>
      </c>
      <c r="C13" s="984" t="s">
        <v>309</v>
      </c>
      <c r="D13" s="985">
        <v>5693.4254316000006</v>
      </c>
      <c r="E13" s="985">
        <v>6769.4400000000005</v>
      </c>
      <c r="F13" s="1000">
        <v>455.47403452800006</v>
      </c>
    </row>
    <row r="14" spans="1:6" ht="9.9499999999999993" customHeight="1" x14ac:dyDescent="0.25">
      <c r="A14" s="44"/>
      <c r="B14" s="1001">
        <v>7</v>
      </c>
      <c r="C14" s="986" t="s">
        <v>303</v>
      </c>
      <c r="D14" s="987">
        <v>5062.9330802299992</v>
      </c>
      <c r="E14" s="987">
        <v>6185.72</v>
      </c>
      <c r="F14" s="1002">
        <v>405.03464641839992</v>
      </c>
    </row>
    <row r="15" spans="1:6" ht="9.9499999999999993" customHeight="1" x14ac:dyDescent="0.25">
      <c r="A15" s="44"/>
      <c r="B15" s="1001">
        <v>8</v>
      </c>
      <c r="C15" s="986" t="s">
        <v>310</v>
      </c>
      <c r="D15" s="987">
        <v>0</v>
      </c>
      <c r="E15" s="987">
        <v>0</v>
      </c>
      <c r="F15" s="1000">
        <v>0</v>
      </c>
    </row>
    <row r="16" spans="1:6" ht="9.9499999999999993" customHeight="1" x14ac:dyDescent="0.25">
      <c r="A16" s="44"/>
      <c r="B16" s="1001" t="s">
        <v>89</v>
      </c>
      <c r="C16" s="986" t="s">
        <v>311</v>
      </c>
      <c r="D16" s="987">
        <v>14.44952647</v>
      </c>
      <c r="E16" s="987">
        <v>11.27</v>
      </c>
      <c r="F16" s="1002">
        <v>1.1559621176000001</v>
      </c>
    </row>
    <row r="17" spans="1:6" ht="9.9499999999999993" customHeight="1" x14ac:dyDescent="0.25">
      <c r="A17" s="44"/>
      <c r="B17" s="1001">
        <v>9</v>
      </c>
      <c r="C17" s="986" t="s">
        <v>312</v>
      </c>
      <c r="D17" s="988">
        <v>616.04282490000139</v>
      </c>
      <c r="E17" s="987">
        <v>572.45000000000005</v>
      </c>
      <c r="F17" s="1002">
        <v>49.283425992000112</v>
      </c>
    </row>
    <row r="18" spans="1:6" ht="9.9499999999999993" customHeight="1" x14ac:dyDescent="0.25">
      <c r="A18" s="44"/>
      <c r="B18" s="999">
        <v>10</v>
      </c>
      <c r="C18" s="989" t="s">
        <v>313</v>
      </c>
      <c r="D18" s="985">
        <v>2819.5251477500001</v>
      </c>
      <c r="E18" s="985">
        <v>2318.6417270000002</v>
      </c>
      <c r="F18" s="1000">
        <v>225.56201182000001</v>
      </c>
    </row>
    <row r="19" spans="1:6" ht="9.9499999999999993" customHeight="1" x14ac:dyDescent="0.25">
      <c r="A19" s="44"/>
      <c r="B19" s="1001" t="s">
        <v>95</v>
      </c>
      <c r="C19" s="990" t="s">
        <v>314</v>
      </c>
      <c r="D19" s="987">
        <v>0</v>
      </c>
      <c r="E19" s="987">
        <v>0</v>
      </c>
      <c r="F19" s="1000">
        <v>0</v>
      </c>
    </row>
    <row r="20" spans="1:6" ht="9.9499999999999993" customHeight="1" x14ac:dyDescent="0.25">
      <c r="A20" s="44"/>
      <c r="B20" s="1001" t="s">
        <v>315</v>
      </c>
      <c r="C20" s="990" t="s">
        <v>316</v>
      </c>
      <c r="D20" s="985">
        <v>2819.5251477500001</v>
      </c>
      <c r="E20" s="987">
        <v>2318.6417270000002</v>
      </c>
      <c r="F20" s="1002">
        <v>225.56201182000001</v>
      </c>
    </row>
    <row r="21" spans="1:6" ht="9.9499999999999993" customHeight="1" x14ac:dyDescent="0.25">
      <c r="A21" s="44"/>
      <c r="B21" s="1001" t="s">
        <v>317</v>
      </c>
      <c r="C21" s="986" t="s">
        <v>318</v>
      </c>
      <c r="D21" s="987">
        <v>0</v>
      </c>
      <c r="E21" s="987">
        <v>0</v>
      </c>
      <c r="F21" s="1000">
        <v>0</v>
      </c>
    </row>
    <row r="22" spans="1:6" ht="9.9499999999999993" customHeight="1" x14ac:dyDescent="0.25">
      <c r="A22" s="44"/>
      <c r="B22" s="1001">
        <v>15</v>
      </c>
      <c r="C22" s="989" t="s">
        <v>319</v>
      </c>
      <c r="D22" s="985">
        <v>1.2823589999999999E-2</v>
      </c>
      <c r="E22" s="987">
        <v>0</v>
      </c>
      <c r="F22" s="1000">
        <v>1.0258871999999999E-3</v>
      </c>
    </row>
    <row r="23" spans="1:6" ht="9.9499999999999993" customHeight="1" x14ac:dyDescent="0.25">
      <c r="A23" s="505"/>
      <c r="B23" s="999">
        <v>16</v>
      </c>
      <c r="C23" s="989" t="s">
        <v>320</v>
      </c>
      <c r="D23" s="985">
        <v>1336.7488698599998</v>
      </c>
      <c r="E23" s="985">
        <v>1379.82</v>
      </c>
      <c r="F23" s="1000">
        <v>106.93990958879999</v>
      </c>
    </row>
    <row r="24" spans="1:6" ht="9.9499999999999993" customHeight="1" x14ac:dyDescent="0.25">
      <c r="A24" s="44"/>
      <c r="B24" s="1001">
        <v>17</v>
      </c>
      <c r="C24" s="990" t="s">
        <v>321</v>
      </c>
      <c r="D24" s="987">
        <v>0</v>
      </c>
      <c r="E24" s="987">
        <v>0</v>
      </c>
      <c r="F24" s="1000">
        <v>0</v>
      </c>
    </row>
    <row r="25" spans="1:6" ht="9.9499999999999993" customHeight="1" x14ac:dyDescent="0.25">
      <c r="A25" s="44"/>
      <c r="B25" s="1001">
        <v>18</v>
      </c>
      <c r="C25" s="990" t="s">
        <v>322</v>
      </c>
      <c r="D25" s="987">
        <v>0</v>
      </c>
      <c r="E25" s="987">
        <v>0</v>
      </c>
      <c r="F25" s="1000">
        <v>0</v>
      </c>
    </row>
    <row r="26" spans="1:6" ht="9.9499999999999993" customHeight="1" x14ac:dyDescent="0.25">
      <c r="A26" s="44"/>
      <c r="B26" s="1001">
        <v>19</v>
      </c>
      <c r="C26" s="986" t="s">
        <v>323</v>
      </c>
      <c r="D26" s="987">
        <v>0</v>
      </c>
      <c r="E26" s="987">
        <v>0</v>
      </c>
      <c r="F26" s="1000">
        <v>0</v>
      </c>
    </row>
    <row r="27" spans="1:6" ht="9.9499999999999993" customHeight="1" x14ac:dyDescent="0.25">
      <c r="A27" s="44"/>
      <c r="B27" s="1001" t="s">
        <v>324</v>
      </c>
      <c r="C27" s="986" t="s">
        <v>325</v>
      </c>
      <c r="D27" s="987">
        <v>0</v>
      </c>
      <c r="E27" s="987">
        <v>0</v>
      </c>
      <c r="F27" s="1000">
        <v>0</v>
      </c>
    </row>
    <row r="28" spans="1:6" ht="9.9499999999999993" customHeight="1" x14ac:dyDescent="0.25">
      <c r="A28" s="44"/>
      <c r="B28" s="999">
        <v>20</v>
      </c>
      <c r="C28" s="989" t="s">
        <v>326</v>
      </c>
      <c r="D28" s="985">
        <v>9200.5844452800011</v>
      </c>
      <c r="E28" s="985">
        <v>9450.84</v>
      </c>
      <c r="F28" s="1000">
        <v>736.04675562240016</v>
      </c>
    </row>
    <row r="29" spans="1:6" ht="9.9499999999999993" customHeight="1" x14ac:dyDescent="0.25">
      <c r="A29" s="44"/>
      <c r="B29" s="1001">
        <v>21</v>
      </c>
      <c r="C29" s="990" t="s">
        <v>327</v>
      </c>
      <c r="D29" s="987">
        <v>0</v>
      </c>
      <c r="E29" s="987">
        <v>0</v>
      </c>
      <c r="F29" s="1000">
        <v>0</v>
      </c>
    </row>
    <row r="30" spans="1:6" ht="9.9499999999999993" customHeight="1" x14ac:dyDescent="0.25">
      <c r="A30" s="44"/>
      <c r="B30" s="1001" t="s">
        <v>328</v>
      </c>
      <c r="C30" s="986" t="s">
        <v>329</v>
      </c>
      <c r="D30" s="987">
        <v>9200.5844452800011</v>
      </c>
      <c r="E30" s="987">
        <v>9450.84</v>
      </c>
      <c r="F30" s="1002">
        <v>736.04675562240016</v>
      </c>
    </row>
    <row r="31" spans="1:6" ht="9.9499999999999993" customHeight="1" x14ac:dyDescent="0.25">
      <c r="A31" s="44"/>
      <c r="B31" s="1001">
        <v>22</v>
      </c>
      <c r="C31" s="990" t="s">
        <v>330</v>
      </c>
      <c r="D31" s="987">
        <v>0</v>
      </c>
      <c r="E31" s="987">
        <v>0</v>
      </c>
      <c r="F31" s="1000">
        <v>0</v>
      </c>
    </row>
    <row r="32" spans="1:6" ht="9.9499999999999993" customHeight="1" x14ac:dyDescent="0.25">
      <c r="B32" s="1003" t="s">
        <v>331</v>
      </c>
      <c r="C32" s="991" t="s">
        <v>332</v>
      </c>
      <c r="D32" s="987">
        <v>0</v>
      </c>
      <c r="E32" s="987">
        <v>0</v>
      </c>
      <c r="F32" s="1000">
        <v>0</v>
      </c>
    </row>
    <row r="33" spans="2:6" ht="9.9499999999999993" customHeight="1" x14ac:dyDescent="0.25">
      <c r="B33" s="1003">
        <v>23</v>
      </c>
      <c r="C33" s="991" t="s">
        <v>333</v>
      </c>
      <c r="D33" s="987">
        <v>0</v>
      </c>
      <c r="E33" s="987">
        <v>0</v>
      </c>
      <c r="F33" s="1000">
        <v>0</v>
      </c>
    </row>
    <row r="34" spans="2:6" ht="9.9499999999999993" customHeight="1" x14ac:dyDescent="0.25">
      <c r="B34" s="1004">
        <v>24</v>
      </c>
      <c r="C34" s="992" t="s">
        <v>334</v>
      </c>
      <c r="D34" s="985">
        <v>22279.4925</v>
      </c>
      <c r="E34" s="985">
        <v>22288.61</v>
      </c>
      <c r="F34" s="1000">
        <v>1782.3594000000001</v>
      </c>
    </row>
    <row r="35" spans="2:6" ht="9.9499999999999993" customHeight="1" x14ac:dyDescent="0.25">
      <c r="B35" s="1003" t="s">
        <v>335</v>
      </c>
      <c r="C35" s="991" t="s">
        <v>336</v>
      </c>
      <c r="D35" s="985">
        <v>0</v>
      </c>
      <c r="E35" s="987">
        <v>0</v>
      </c>
      <c r="F35" s="1000">
        <v>0</v>
      </c>
    </row>
    <row r="36" spans="2:6" ht="9.9499999999999993" customHeight="1" x14ac:dyDescent="0.25">
      <c r="B36" s="1004">
        <v>25</v>
      </c>
      <c r="C36" s="992" t="s">
        <v>337</v>
      </c>
      <c r="D36" s="985">
        <v>291.60622985000003</v>
      </c>
      <c r="E36" s="985">
        <v>541.60687514999995</v>
      </c>
      <c r="F36" s="1000">
        <v>23.328498388000003</v>
      </c>
    </row>
    <row r="37" spans="2:6" ht="9.9499999999999993" customHeight="1" x14ac:dyDescent="0.25">
      <c r="B37" s="1004"/>
      <c r="C37" s="992" t="s">
        <v>338</v>
      </c>
      <c r="D37" s="985">
        <v>15638</v>
      </c>
      <c r="E37" s="985">
        <v>15674</v>
      </c>
      <c r="F37" s="1000"/>
    </row>
    <row r="38" spans="2:6" ht="9.9499999999999993" customHeight="1" x14ac:dyDescent="0.25">
      <c r="B38" s="1003">
        <v>26</v>
      </c>
      <c r="C38" s="991" t="s">
        <v>339</v>
      </c>
      <c r="D38" s="993">
        <v>0.72499999999999998</v>
      </c>
      <c r="E38" s="994">
        <v>0.72499999999999998</v>
      </c>
      <c r="F38" s="1000"/>
    </row>
    <row r="39" spans="2:6" ht="9.9499999999999993" customHeight="1" x14ac:dyDescent="0.25">
      <c r="B39" s="1003">
        <v>27</v>
      </c>
      <c r="C39" s="991" t="s">
        <v>340</v>
      </c>
      <c r="D39" s="987">
        <v>54034.626991215206</v>
      </c>
      <c r="E39" s="987">
        <v>58249.319227600499</v>
      </c>
      <c r="F39" s="1000"/>
    </row>
    <row r="40" spans="2:6" ht="9.9499999999999993" customHeight="1" x14ac:dyDescent="0.25">
      <c r="B40" s="1003">
        <v>28</v>
      </c>
      <c r="C40" s="991" t="s">
        <v>341</v>
      </c>
      <c r="D40" s="987">
        <v>54034.626991215206</v>
      </c>
      <c r="E40" s="987">
        <v>58249.319227600499</v>
      </c>
      <c r="F40" s="1000"/>
    </row>
    <row r="41" spans="2:6" ht="9.9499999999999993" customHeight="1" x14ac:dyDescent="0.25">
      <c r="B41" s="1005">
        <v>29</v>
      </c>
      <c r="C41" s="1006" t="s">
        <v>342</v>
      </c>
      <c r="D41" s="1007">
        <v>238883.02638097</v>
      </c>
      <c r="E41" s="1007">
        <v>245250.08172699998</v>
      </c>
      <c r="F41" s="1008">
        <v>19110.642110477602</v>
      </c>
    </row>
    <row r="42" spans="2:6" x14ac:dyDescent="0.25">
      <c r="D42" s="498"/>
    </row>
    <row r="43" spans="2:6" x14ac:dyDescent="0.25">
      <c r="C43" s="45" t="s">
        <v>1079</v>
      </c>
    </row>
    <row r="45" spans="2:6" x14ac:dyDescent="0.25">
      <c r="D45" s="498"/>
      <c r="E45" s="498"/>
    </row>
  </sheetData>
  <mergeCells count="2">
    <mergeCell ref="B2:F2"/>
    <mergeCell ref="D4:E4"/>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ECAD-298C-4BC9-8C53-C7D16C0806CB}">
  <sheetPr codeName="Ark88">
    <tabColor rgb="FF00A976"/>
    <pageSetUpPr autoPageBreaks="0" fitToPage="1"/>
  </sheetPr>
  <dimension ref="B2:J37"/>
  <sheetViews>
    <sheetView zoomScale="70" zoomScaleNormal="70" workbookViewId="0">
      <selection activeCell="D41" sqref="D41"/>
    </sheetView>
  </sheetViews>
  <sheetFormatPr defaultColWidth="8" defaultRowHeight="15" x14ac:dyDescent="0.25"/>
  <cols>
    <col min="1" max="1" width="3.125" style="76" customWidth="1"/>
    <col min="2" max="2" width="7.375" style="76" customWidth="1"/>
    <col min="3" max="3" width="51.625" style="76" customWidth="1"/>
    <col min="4" max="4" width="45.5" style="76" customWidth="1"/>
    <col min="5" max="5" width="46.875" style="76" customWidth="1"/>
    <col min="6" max="16384" width="8" style="76"/>
  </cols>
  <sheetData>
    <row r="2" spans="2:10" ht="20.25" customHeight="1" x14ac:dyDescent="0.3">
      <c r="B2" s="1120" t="s">
        <v>549</v>
      </c>
      <c r="C2" s="1120"/>
      <c r="D2" s="1120"/>
      <c r="E2" s="1120"/>
      <c r="F2" s="195"/>
      <c r="G2" s="195"/>
      <c r="H2" s="195"/>
      <c r="I2" s="195"/>
      <c r="J2" s="195"/>
    </row>
    <row r="3" spans="2:10" x14ac:dyDescent="0.25">
      <c r="B3" s="391"/>
      <c r="C3" s="196"/>
      <c r="D3" s="196"/>
      <c r="E3" s="196"/>
    </row>
    <row r="4" spans="2:10" ht="30" x14ac:dyDescent="0.25">
      <c r="B4" s="681" t="s">
        <v>54</v>
      </c>
      <c r="C4" s="94"/>
      <c r="D4" s="64" t="s">
        <v>550</v>
      </c>
      <c r="E4" s="64" t="s">
        <v>551</v>
      </c>
    </row>
    <row r="5" spans="2:10" x14ac:dyDescent="0.25">
      <c r="B5" s="1121"/>
      <c r="C5" s="1121"/>
      <c r="D5" s="48" t="s">
        <v>55</v>
      </c>
      <c r="E5" s="48" t="s">
        <v>56</v>
      </c>
    </row>
    <row r="6" spans="2:10" x14ac:dyDescent="0.25">
      <c r="B6" s="106">
        <v>1</v>
      </c>
      <c r="C6" s="197" t="s">
        <v>552</v>
      </c>
      <c r="D6" s="483">
        <v>0</v>
      </c>
      <c r="E6" s="483">
        <v>0</v>
      </c>
    </row>
    <row r="7" spans="2:10" x14ac:dyDescent="0.25">
      <c r="B7" s="106" t="s">
        <v>361</v>
      </c>
      <c r="C7" s="107" t="s">
        <v>553</v>
      </c>
      <c r="D7" s="483">
        <v>0</v>
      </c>
      <c r="E7" s="483">
        <v>0</v>
      </c>
    </row>
    <row r="8" spans="2:10" x14ac:dyDescent="0.25">
      <c r="B8" s="106" t="s">
        <v>363</v>
      </c>
      <c r="C8" s="107" t="s">
        <v>554</v>
      </c>
      <c r="D8" s="483">
        <v>0</v>
      </c>
      <c r="E8" s="483">
        <v>0</v>
      </c>
    </row>
    <row r="9" spans="2:10" x14ac:dyDescent="0.25">
      <c r="B9" s="106">
        <v>2</v>
      </c>
      <c r="C9" s="107" t="s">
        <v>555</v>
      </c>
      <c r="D9" s="483">
        <v>0</v>
      </c>
      <c r="E9" s="483">
        <v>0</v>
      </c>
    </row>
    <row r="10" spans="2:10" x14ac:dyDescent="0.25">
      <c r="B10" s="53" t="s">
        <v>489</v>
      </c>
      <c r="C10" s="194" t="s">
        <v>556</v>
      </c>
      <c r="D10" s="483">
        <v>0</v>
      </c>
      <c r="E10" s="483">
        <v>0</v>
      </c>
    </row>
    <row r="11" spans="2:10" x14ac:dyDescent="0.25">
      <c r="B11" s="53" t="s">
        <v>491</v>
      </c>
      <c r="C11" s="194" t="s">
        <v>557</v>
      </c>
      <c r="D11" s="483">
        <v>0</v>
      </c>
      <c r="E11" s="483">
        <v>0</v>
      </c>
    </row>
    <row r="12" spans="2:10" x14ac:dyDescent="0.25">
      <c r="B12" s="106">
        <v>3</v>
      </c>
      <c r="C12" s="197" t="s">
        <v>558</v>
      </c>
      <c r="D12" s="483">
        <v>0</v>
      </c>
      <c r="E12" s="483">
        <v>0</v>
      </c>
    </row>
    <row r="13" spans="2:10" x14ac:dyDescent="0.25">
      <c r="B13" s="385">
        <v>4</v>
      </c>
      <c r="C13" s="388" t="s">
        <v>173</v>
      </c>
      <c r="D13" s="606">
        <v>0</v>
      </c>
      <c r="E13" s="606">
        <v>0</v>
      </c>
    </row>
    <row r="14" spans="2:10" x14ac:dyDescent="0.25">
      <c r="B14" s="106">
        <v>5</v>
      </c>
      <c r="C14" s="107" t="s">
        <v>559</v>
      </c>
      <c r="D14" s="499">
        <v>50130.363832000003</v>
      </c>
      <c r="E14" s="708">
        <v>50130.363832000003</v>
      </c>
    </row>
    <row r="15" spans="2:10" x14ac:dyDescent="0.25">
      <c r="B15" s="106" t="s">
        <v>377</v>
      </c>
      <c r="C15" s="107" t="s">
        <v>560</v>
      </c>
      <c r="D15" s="490">
        <v>50130.363832000003</v>
      </c>
      <c r="E15" s="489">
        <v>50130.363832000003</v>
      </c>
    </row>
    <row r="16" spans="2:10" x14ac:dyDescent="0.25">
      <c r="B16" s="106" t="s">
        <v>379</v>
      </c>
      <c r="C16" s="198" t="s">
        <v>561</v>
      </c>
      <c r="D16" s="483">
        <v>0</v>
      </c>
      <c r="E16" s="483">
        <v>0</v>
      </c>
    </row>
    <row r="17" spans="2:5" x14ac:dyDescent="0.25">
      <c r="B17" s="106" t="s">
        <v>381</v>
      </c>
      <c r="C17" s="198" t="s">
        <v>562</v>
      </c>
      <c r="D17" s="483">
        <v>0</v>
      </c>
      <c r="E17" s="483">
        <v>0</v>
      </c>
    </row>
    <row r="18" spans="2:5" x14ac:dyDescent="0.25">
      <c r="B18" s="106">
        <v>6</v>
      </c>
      <c r="C18" s="107" t="s">
        <v>563</v>
      </c>
      <c r="D18" s="483">
        <v>0</v>
      </c>
      <c r="E18" s="483">
        <v>0</v>
      </c>
    </row>
    <row r="19" spans="2:5" x14ac:dyDescent="0.25">
      <c r="B19" s="106" t="s">
        <v>564</v>
      </c>
      <c r="C19" s="198" t="s">
        <v>560</v>
      </c>
      <c r="D19" s="483">
        <v>0</v>
      </c>
      <c r="E19" s="483">
        <v>0</v>
      </c>
    </row>
    <row r="20" spans="2:5" x14ac:dyDescent="0.25">
      <c r="B20" s="106" t="s">
        <v>565</v>
      </c>
      <c r="C20" s="198" t="s">
        <v>561</v>
      </c>
      <c r="D20" s="483">
        <v>0</v>
      </c>
      <c r="E20" s="483">
        <v>0</v>
      </c>
    </row>
    <row r="21" spans="2:5" s="103" customFormat="1" x14ac:dyDescent="0.25">
      <c r="B21" s="106" t="s">
        <v>566</v>
      </c>
      <c r="C21" s="198" t="s">
        <v>567</v>
      </c>
      <c r="D21" s="483">
        <v>0</v>
      </c>
      <c r="E21" s="483">
        <v>0</v>
      </c>
    </row>
    <row r="22" spans="2:5" x14ac:dyDescent="0.25">
      <c r="B22" s="385">
        <v>7</v>
      </c>
      <c r="C22" s="388" t="s">
        <v>173</v>
      </c>
      <c r="D22" s="606">
        <v>0</v>
      </c>
      <c r="E22" s="606">
        <v>0</v>
      </c>
    </row>
    <row r="23" spans="2:5" x14ac:dyDescent="0.25">
      <c r="B23" s="385">
        <v>8</v>
      </c>
      <c r="C23" s="388" t="s">
        <v>173</v>
      </c>
      <c r="D23" s="606">
        <v>0</v>
      </c>
      <c r="E23" s="606">
        <v>0</v>
      </c>
    </row>
    <row r="24" spans="2:5" x14ac:dyDescent="0.25">
      <c r="B24" s="389" t="s">
        <v>89</v>
      </c>
      <c r="C24" s="197" t="s">
        <v>568</v>
      </c>
      <c r="D24" s="640">
        <v>31788.249900999999</v>
      </c>
      <c r="E24" s="728">
        <v>31788.249900999999</v>
      </c>
    </row>
    <row r="25" spans="2:5" x14ac:dyDescent="0.25">
      <c r="B25" s="380">
        <v>9</v>
      </c>
      <c r="C25" s="89" t="s">
        <v>569</v>
      </c>
      <c r="D25" s="490">
        <v>31461.316089</v>
      </c>
      <c r="E25" s="489">
        <v>31461.316089</v>
      </c>
    </row>
    <row r="26" spans="2:5" x14ac:dyDescent="0.25">
      <c r="B26" s="380">
        <v>10</v>
      </c>
      <c r="C26" s="89" t="s">
        <v>570</v>
      </c>
      <c r="D26" s="614">
        <v>0</v>
      </c>
      <c r="E26" s="614">
        <v>0</v>
      </c>
    </row>
    <row r="27" spans="2:5" x14ac:dyDescent="0.25">
      <c r="B27" s="380" t="s">
        <v>571</v>
      </c>
      <c r="C27" s="89" t="s">
        <v>572</v>
      </c>
      <c r="D27" s="614">
        <v>0</v>
      </c>
      <c r="E27" s="614">
        <v>0</v>
      </c>
    </row>
    <row r="28" spans="2:5" x14ac:dyDescent="0.25">
      <c r="B28" s="380" t="s">
        <v>573</v>
      </c>
      <c r="C28" s="89" t="s">
        <v>574</v>
      </c>
      <c r="D28" s="499">
        <v>326.93381199999999</v>
      </c>
      <c r="E28" s="708">
        <v>326.93381199999999</v>
      </c>
    </row>
    <row r="29" spans="2:5" x14ac:dyDescent="0.25">
      <c r="B29" s="385">
        <v>11</v>
      </c>
      <c r="C29" s="388" t="s">
        <v>173</v>
      </c>
      <c r="D29" s="606">
        <v>0</v>
      </c>
      <c r="E29" s="606">
        <v>0</v>
      </c>
    </row>
    <row r="30" spans="2:5" x14ac:dyDescent="0.25">
      <c r="B30" s="385">
        <v>12</v>
      </c>
      <c r="C30" s="388" t="s">
        <v>173</v>
      </c>
      <c r="D30" s="606">
        <v>0</v>
      </c>
      <c r="E30" s="606">
        <v>0</v>
      </c>
    </row>
    <row r="31" spans="2:5" x14ac:dyDescent="0.25">
      <c r="B31" s="385">
        <v>13</v>
      </c>
      <c r="C31" s="388" t="s">
        <v>173</v>
      </c>
      <c r="D31" s="606">
        <v>0</v>
      </c>
      <c r="E31" s="606">
        <v>0</v>
      </c>
    </row>
    <row r="32" spans="2:5" x14ac:dyDescent="0.25">
      <c r="B32" s="385">
        <v>14</v>
      </c>
      <c r="C32" s="388" t="s">
        <v>173</v>
      </c>
      <c r="D32" s="606">
        <v>0</v>
      </c>
      <c r="E32" s="606">
        <v>0</v>
      </c>
    </row>
    <row r="33" spans="2:5" x14ac:dyDescent="0.25">
      <c r="B33" s="385">
        <v>15</v>
      </c>
      <c r="C33" s="388" t="s">
        <v>173</v>
      </c>
      <c r="D33" s="606">
        <v>0</v>
      </c>
      <c r="E33" s="606">
        <v>0</v>
      </c>
    </row>
    <row r="34" spans="2:5" x14ac:dyDescent="0.25">
      <c r="B34" s="385">
        <v>16</v>
      </c>
      <c r="C34" s="388" t="s">
        <v>173</v>
      </c>
      <c r="D34" s="606">
        <v>0</v>
      </c>
      <c r="E34" s="606">
        <v>0</v>
      </c>
    </row>
    <row r="35" spans="2:5" x14ac:dyDescent="0.25">
      <c r="B35" s="380">
        <v>17</v>
      </c>
      <c r="C35" s="89" t="s">
        <v>575</v>
      </c>
      <c r="D35" s="499">
        <v>31788.249900999999</v>
      </c>
      <c r="E35" s="708">
        <v>31788.249900999999</v>
      </c>
    </row>
    <row r="36" spans="2:5" x14ac:dyDescent="0.25">
      <c r="B36" s="380">
        <v>18</v>
      </c>
      <c r="C36" s="89" t="s">
        <v>576</v>
      </c>
      <c r="D36" s="490">
        <v>50130.363832000003</v>
      </c>
      <c r="E36" s="489">
        <v>50130.363832000003</v>
      </c>
    </row>
    <row r="37" spans="2:5" x14ac:dyDescent="0.25">
      <c r="B37" s="380">
        <v>19</v>
      </c>
      <c r="C37" s="89" t="s">
        <v>577</v>
      </c>
      <c r="D37" s="490">
        <v>81918.613733000006</v>
      </c>
      <c r="E37" s="489">
        <v>81918.613733000006</v>
      </c>
    </row>
  </sheetData>
  <mergeCells count="2">
    <mergeCell ref="B2:E2"/>
    <mergeCell ref="B5:C5"/>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F67F7-191F-4DF2-9F1C-675E41CB19DF}">
  <sheetPr codeName="Ark89">
    <tabColor rgb="FF00A976"/>
    <pageSetUpPr autoPageBreaks="0" fitToPage="1"/>
  </sheetPr>
  <dimension ref="A1:V37"/>
  <sheetViews>
    <sheetView zoomScale="55" zoomScaleNormal="55" workbookViewId="0">
      <selection activeCell="D39" sqref="D39"/>
    </sheetView>
  </sheetViews>
  <sheetFormatPr defaultColWidth="8" defaultRowHeight="15" x14ac:dyDescent="0.25"/>
  <cols>
    <col min="1" max="1" width="3.125" style="76" customWidth="1"/>
    <col min="2" max="2" width="18.75" style="76" customWidth="1"/>
    <col min="3" max="3" width="35.375" style="76" bestFit="1" customWidth="1"/>
    <col min="4" max="4" width="62" style="76" bestFit="1" customWidth="1"/>
    <col min="5" max="5" width="31.25" style="76" bestFit="1" customWidth="1"/>
    <col min="6" max="6" width="65.125" style="76" bestFit="1" customWidth="1"/>
    <col min="7" max="7" width="38.125" style="76" bestFit="1" customWidth="1"/>
    <col min="8" max="8" width="31.25" style="76" bestFit="1" customWidth="1"/>
    <col min="9" max="9" width="31.75" style="76" bestFit="1" customWidth="1"/>
    <col min="10" max="10" width="71.5" style="76" bestFit="1" customWidth="1"/>
    <col min="11" max="11" width="32" style="76" bestFit="1" customWidth="1"/>
    <col min="12" max="12" width="31.25" style="76" bestFit="1" customWidth="1"/>
    <col min="13" max="13" width="40.625" style="76" bestFit="1" customWidth="1"/>
    <col min="14" max="14" width="31" style="76" bestFit="1" customWidth="1"/>
    <col min="15" max="15" width="57.875" style="76" bestFit="1" customWidth="1"/>
    <col min="16" max="16" width="39.25" style="76" bestFit="1" customWidth="1"/>
    <col min="17" max="17" width="62.875" style="76" bestFit="1" customWidth="1"/>
    <col min="18" max="18" width="14.625" style="76" customWidth="1"/>
    <col min="19" max="16384" width="8" style="76"/>
  </cols>
  <sheetData>
    <row r="1" spans="1:22" ht="9.9499999999999993" customHeight="1" x14ac:dyDescent="0.25"/>
    <row r="2" spans="1:22" ht="20.25" x14ac:dyDescent="0.3">
      <c r="B2" s="1061" t="s">
        <v>578</v>
      </c>
      <c r="C2" s="1061"/>
      <c r="D2" s="1061"/>
      <c r="E2" s="1061"/>
      <c r="F2" s="1061"/>
      <c r="G2" s="1061"/>
      <c r="H2" s="1061"/>
      <c r="I2" s="1061"/>
      <c r="J2" s="1061"/>
      <c r="K2" s="1061"/>
      <c r="L2" s="1061"/>
      <c r="M2" s="1061"/>
      <c r="N2" s="1061"/>
      <c r="O2" s="1061"/>
      <c r="P2" s="1061"/>
      <c r="Q2" s="1061"/>
      <c r="V2" s="192"/>
    </row>
    <row r="3" spans="1:22" x14ac:dyDescent="0.25">
      <c r="C3" s="199"/>
    </row>
    <row r="4" spans="1:22" ht="15" customHeight="1" x14ac:dyDescent="0.25">
      <c r="B4" s="682" t="s">
        <v>1080</v>
      </c>
      <c r="C4" s="683"/>
      <c r="D4" s="1097" t="s">
        <v>579</v>
      </c>
      <c r="E4" s="1117" t="s">
        <v>580</v>
      </c>
      <c r="F4" s="1123"/>
      <c r="G4" s="1123"/>
      <c r="H4" s="1123"/>
      <c r="I4" s="1123"/>
      <c r="J4" s="1123"/>
      <c r="K4" s="1123"/>
      <c r="L4" s="1123"/>
      <c r="M4" s="1123"/>
      <c r="N4" s="1123"/>
      <c r="O4" s="1116"/>
      <c r="P4" s="1117" t="s">
        <v>581</v>
      </c>
      <c r="Q4" s="1116"/>
    </row>
    <row r="5" spans="1:22" ht="49.5" customHeight="1" x14ac:dyDescent="0.25">
      <c r="B5" s="1125" t="s">
        <v>582</v>
      </c>
      <c r="C5" s="1126"/>
      <c r="D5" s="1122"/>
      <c r="E5" s="1101" t="s">
        <v>583</v>
      </c>
      <c r="F5" s="1134"/>
      <c r="G5" s="1134"/>
      <c r="H5" s="1134"/>
      <c r="I5" s="1134"/>
      <c r="J5" s="1134"/>
      <c r="K5" s="1134"/>
      <c r="L5" s="1134"/>
      <c r="M5" s="1095"/>
      <c r="N5" s="1101" t="s">
        <v>584</v>
      </c>
      <c r="O5" s="1095"/>
      <c r="P5" s="1097" t="s">
        <v>585</v>
      </c>
      <c r="Q5" s="1131" t="s">
        <v>586</v>
      </c>
    </row>
    <row r="6" spans="1:22" s="101" customFormat="1" ht="15" customHeight="1" x14ac:dyDescent="0.25">
      <c r="A6" s="76"/>
      <c r="B6" s="1125"/>
      <c r="C6" s="1126"/>
      <c r="D6" s="1122"/>
      <c r="E6" s="1097" t="s">
        <v>587</v>
      </c>
      <c r="F6" s="1102" t="s">
        <v>588</v>
      </c>
      <c r="G6" s="684"/>
      <c r="H6" s="684"/>
      <c r="I6" s="684"/>
      <c r="J6" s="1102" t="s">
        <v>589</v>
      </c>
      <c r="K6" s="684"/>
      <c r="L6" s="684"/>
      <c r="M6" s="684"/>
      <c r="N6" s="1097" t="s">
        <v>590</v>
      </c>
      <c r="O6" s="1097" t="s">
        <v>591</v>
      </c>
      <c r="P6" s="1122"/>
      <c r="Q6" s="1132"/>
    </row>
    <row r="7" spans="1:22" s="101" customFormat="1" ht="30" x14ac:dyDescent="0.25">
      <c r="A7" s="76"/>
      <c r="B7" s="1125"/>
      <c r="C7" s="1126"/>
      <c r="D7" s="201"/>
      <c r="E7" s="1124"/>
      <c r="F7" s="1124"/>
      <c r="G7" s="659" t="s">
        <v>592</v>
      </c>
      <c r="H7" s="659" t="s">
        <v>593</v>
      </c>
      <c r="I7" s="659" t="s">
        <v>594</v>
      </c>
      <c r="J7" s="1124"/>
      <c r="K7" s="659" t="s">
        <v>595</v>
      </c>
      <c r="L7" s="659" t="s">
        <v>596</v>
      </c>
      <c r="M7" s="659" t="s">
        <v>597</v>
      </c>
      <c r="N7" s="1124"/>
      <c r="O7" s="1124"/>
      <c r="P7" s="1124"/>
      <c r="Q7" s="1133"/>
    </row>
    <row r="8" spans="1:22" s="101" customFormat="1" x14ac:dyDescent="0.25">
      <c r="A8" s="76"/>
      <c r="B8" s="1127"/>
      <c r="C8" s="1128"/>
      <c r="D8" s="48" t="s">
        <v>55</v>
      </c>
      <c r="E8" s="48" t="s">
        <v>56</v>
      </c>
      <c r="F8" s="48" t="s">
        <v>57</v>
      </c>
      <c r="G8" s="48" t="s">
        <v>58</v>
      </c>
      <c r="H8" s="48" t="s">
        <v>59</v>
      </c>
      <c r="I8" s="48" t="s">
        <v>206</v>
      </c>
      <c r="J8" s="48" t="s">
        <v>230</v>
      </c>
      <c r="K8" s="48" t="s">
        <v>288</v>
      </c>
      <c r="L8" s="48" t="s">
        <v>432</v>
      </c>
      <c r="M8" s="48" t="s">
        <v>433</v>
      </c>
      <c r="N8" s="48" t="s">
        <v>434</v>
      </c>
      <c r="O8" s="48" t="s">
        <v>435</v>
      </c>
      <c r="P8" s="48" t="s">
        <v>436</v>
      </c>
      <c r="Q8" s="48" t="s">
        <v>437</v>
      </c>
    </row>
    <row r="9" spans="1:22" x14ac:dyDescent="0.25">
      <c r="A9" s="101"/>
      <c r="B9" s="102">
        <v>1</v>
      </c>
      <c r="C9" s="107" t="s">
        <v>359</v>
      </c>
      <c r="D9" s="951">
        <v>0</v>
      </c>
      <c r="E9" s="754">
        <v>0</v>
      </c>
      <c r="F9" s="754">
        <v>0</v>
      </c>
      <c r="G9" s="754">
        <v>0</v>
      </c>
      <c r="H9" s="754">
        <v>0</v>
      </c>
      <c r="I9" s="754">
        <v>0</v>
      </c>
      <c r="J9" s="754">
        <v>0</v>
      </c>
      <c r="K9" s="754">
        <v>0</v>
      </c>
      <c r="L9" s="754">
        <v>0</v>
      </c>
      <c r="M9" s="754">
        <v>0</v>
      </c>
      <c r="N9" s="754">
        <v>0</v>
      </c>
      <c r="O9" s="754">
        <v>0</v>
      </c>
      <c r="P9" s="685" t="s">
        <v>529</v>
      </c>
      <c r="Q9" s="751">
        <v>0</v>
      </c>
    </row>
    <row r="10" spans="1:22" ht="30" x14ac:dyDescent="0.25">
      <c r="A10" s="101"/>
      <c r="B10" s="102">
        <v>2</v>
      </c>
      <c r="C10" s="107" t="s">
        <v>598</v>
      </c>
      <c r="D10" s="951">
        <v>0</v>
      </c>
      <c r="E10" s="754">
        <v>0</v>
      </c>
      <c r="F10" s="754">
        <v>0</v>
      </c>
      <c r="G10" s="754">
        <v>0</v>
      </c>
      <c r="H10" s="754">
        <v>0</v>
      </c>
      <c r="I10" s="754">
        <v>0</v>
      </c>
      <c r="J10" s="754">
        <v>0</v>
      </c>
      <c r="K10" s="754">
        <v>0</v>
      </c>
      <c r="L10" s="754">
        <v>0</v>
      </c>
      <c r="M10" s="754">
        <v>0</v>
      </c>
      <c r="N10" s="754">
        <v>0</v>
      </c>
      <c r="O10" s="754">
        <v>0</v>
      </c>
      <c r="P10" s="685" t="s">
        <v>529</v>
      </c>
      <c r="Q10" s="751">
        <v>0</v>
      </c>
    </row>
    <row r="11" spans="1:22" x14ac:dyDescent="0.25">
      <c r="A11" s="101"/>
      <c r="B11" s="102">
        <v>3</v>
      </c>
      <c r="C11" s="107" t="s">
        <v>364</v>
      </c>
      <c r="D11" s="751">
        <v>0</v>
      </c>
      <c r="E11" s="754">
        <v>0</v>
      </c>
      <c r="F11" s="754">
        <v>0</v>
      </c>
      <c r="G11" s="754">
        <v>0</v>
      </c>
      <c r="H11" s="754">
        <v>0</v>
      </c>
      <c r="I11" s="754">
        <v>0</v>
      </c>
      <c r="J11" s="754">
        <v>0</v>
      </c>
      <c r="K11" s="754">
        <v>0</v>
      </c>
      <c r="L11" s="754">
        <v>0</v>
      </c>
      <c r="M11" s="754">
        <v>0</v>
      </c>
      <c r="N11" s="754">
        <v>0</v>
      </c>
      <c r="O11" s="754">
        <v>0</v>
      </c>
      <c r="P11" s="382" t="s">
        <v>529</v>
      </c>
      <c r="Q11" s="751">
        <v>0</v>
      </c>
    </row>
    <row r="12" spans="1:22" x14ac:dyDescent="0.25">
      <c r="A12" s="101"/>
      <c r="B12" s="381">
        <v>5</v>
      </c>
      <c r="C12" s="198" t="s">
        <v>372</v>
      </c>
      <c r="D12" s="751">
        <v>0</v>
      </c>
      <c r="E12" s="754">
        <v>0</v>
      </c>
      <c r="F12" s="754">
        <v>0</v>
      </c>
      <c r="G12" s="754">
        <v>0</v>
      </c>
      <c r="H12" s="754">
        <v>0</v>
      </c>
      <c r="I12" s="754">
        <v>0</v>
      </c>
      <c r="J12" s="754">
        <v>0</v>
      </c>
      <c r="K12" s="754">
        <v>0</v>
      </c>
      <c r="L12" s="754">
        <v>0</v>
      </c>
      <c r="M12" s="754">
        <v>0</v>
      </c>
      <c r="N12" s="754">
        <v>0</v>
      </c>
      <c r="O12" s="754">
        <v>0</v>
      </c>
      <c r="P12" s="626" t="s">
        <v>529</v>
      </c>
      <c r="Q12" s="751">
        <v>0</v>
      </c>
    </row>
    <row r="13" spans="1:22" x14ac:dyDescent="0.25">
      <c r="A13" s="101"/>
      <c r="B13" s="381">
        <v>5.0999999999999996</v>
      </c>
      <c r="C13" s="198" t="s">
        <v>599</v>
      </c>
      <c r="D13" s="751">
        <v>0</v>
      </c>
      <c r="E13" s="754">
        <v>0</v>
      </c>
      <c r="F13" s="754">
        <v>0</v>
      </c>
      <c r="G13" s="754">
        <v>0</v>
      </c>
      <c r="H13" s="754">
        <v>0</v>
      </c>
      <c r="I13" s="754">
        <v>0</v>
      </c>
      <c r="J13" s="754">
        <v>0</v>
      </c>
      <c r="K13" s="754">
        <v>0</v>
      </c>
      <c r="L13" s="754">
        <v>0</v>
      </c>
      <c r="M13" s="754">
        <v>0</v>
      </c>
      <c r="N13" s="754">
        <v>0</v>
      </c>
      <c r="O13" s="754">
        <v>0</v>
      </c>
      <c r="P13" s="382" t="s">
        <v>529</v>
      </c>
      <c r="Q13" s="751">
        <v>0</v>
      </c>
    </row>
    <row r="14" spans="1:22" x14ac:dyDescent="0.25">
      <c r="A14" s="101"/>
      <c r="B14" s="381">
        <v>5.2</v>
      </c>
      <c r="C14" s="198" t="s">
        <v>600</v>
      </c>
      <c r="D14" s="751">
        <v>0</v>
      </c>
      <c r="E14" s="754">
        <v>0</v>
      </c>
      <c r="F14" s="754">
        <v>0</v>
      </c>
      <c r="G14" s="754">
        <v>0</v>
      </c>
      <c r="H14" s="754">
        <v>0</v>
      </c>
      <c r="I14" s="754">
        <v>0</v>
      </c>
      <c r="J14" s="754">
        <v>0</v>
      </c>
      <c r="K14" s="754">
        <v>0</v>
      </c>
      <c r="L14" s="754">
        <v>0</v>
      </c>
      <c r="M14" s="754">
        <v>0</v>
      </c>
      <c r="N14" s="754">
        <v>0</v>
      </c>
      <c r="O14" s="754">
        <v>0</v>
      </c>
      <c r="P14" s="382" t="s">
        <v>529</v>
      </c>
      <c r="Q14" s="751">
        <v>0</v>
      </c>
    </row>
    <row r="15" spans="1:22" x14ac:dyDescent="0.25">
      <c r="A15" s="101"/>
      <c r="B15" s="102">
        <v>5.3</v>
      </c>
      <c r="C15" s="107" t="s">
        <v>601</v>
      </c>
      <c r="D15" s="751">
        <v>0</v>
      </c>
      <c r="E15" s="754">
        <v>0</v>
      </c>
      <c r="F15" s="754">
        <v>0</v>
      </c>
      <c r="G15" s="754">
        <v>0</v>
      </c>
      <c r="H15" s="754">
        <v>0</v>
      </c>
      <c r="I15" s="754">
        <v>0</v>
      </c>
      <c r="J15" s="754">
        <v>0</v>
      </c>
      <c r="K15" s="754">
        <v>0</v>
      </c>
      <c r="L15" s="754">
        <v>0</v>
      </c>
      <c r="M15" s="754">
        <v>0</v>
      </c>
      <c r="N15" s="754">
        <v>0</v>
      </c>
      <c r="O15" s="754">
        <v>0</v>
      </c>
      <c r="P15" s="382" t="s">
        <v>529</v>
      </c>
      <c r="Q15" s="751">
        <v>0</v>
      </c>
    </row>
    <row r="16" spans="1:22" x14ac:dyDescent="0.25">
      <c r="A16" s="101"/>
      <c r="B16" s="381">
        <v>6</v>
      </c>
      <c r="C16" s="198" t="s">
        <v>383</v>
      </c>
      <c r="D16" s="608">
        <v>181494.14900100001</v>
      </c>
      <c r="E16" s="764">
        <v>0</v>
      </c>
      <c r="F16" s="764">
        <v>0.99360000000000004</v>
      </c>
      <c r="G16" s="764">
        <v>0.99360000000000004</v>
      </c>
      <c r="H16" s="764">
        <v>0</v>
      </c>
      <c r="I16" s="764">
        <v>0</v>
      </c>
      <c r="J16" s="764">
        <v>0</v>
      </c>
      <c r="K16" s="764">
        <v>0</v>
      </c>
      <c r="L16" s="764">
        <v>0</v>
      </c>
      <c r="M16" s="764">
        <v>0</v>
      </c>
      <c r="N16" s="764">
        <v>0</v>
      </c>
      <c r="O16" s="764">
        <v>0</v>
      </c>
      <c r="P16" s="382" t="s">
        <v>529</v>
      </c>
      <c r="Q16" s="958">
        <v>31788.249900999999</v>
      </c>
    </row>
    <row r="17" spans="1:17" x14ac:dyDescent="0.25">
      <c r="A17" s="101"/>
      <c r="B17" s="381">
        <v>6.1</v>
      </c>
      <c r="C17" s="198" t="s">
        <v>602</v>
      </c>
      <c r="D17" s="751">
        <v>0</v>
      </c>
      <c r="E17" s="754">
        <v>0</v>
      </c>
      <c r="F17" s="754">
        <v>0</v>
      </c>
      <c r="G17" s="754">
        <v>0</v>
      </c>
      <c r="H17" s="754">
        <v>0</v>
      </c>
      <c r="I17" s="754">
        <v>0</v>
      </c>
      <c r="J17" s="754">
        <v>0</v>
      </c>
      <c r="K17" s="754">
        <v>0</v>
      </c>
      <c r="L17" s="754">
        <v>0</v>
      </c>
      <c r="M17" s="754">
        <v>0</v>
      </c>
      <c r="N17" s="754">
        <v>0</v>
      </c>
      <c r="O17" s="754">
        <v>0</v>
      </c>
      <c r="P17" s="382" t="s">
        <v>529</v>
      </c>
      <c r="Q17" s="751">
        <v>0</v>
      </c>
    </row>
    <row r="18" spans="1:17" ht="30" x14ac:dyDescent="0.25">
      <c r="A18" s="101"/>
      <c r="B18" s="381">
        <v>6.2</v>
      </c>
      <c r="C18" s="198" t="s">
        <v>603</v>
      </c>
      <c r="D18" s="608">
        <v>180591.672319</v>
      </c>
      <c r="E18" s="765">
        <v>0</v>
      </c>
      <c r="F18" s="765">
        <v>0.99839999999999995</v>
      </c>
      <c r="G18" s="765">
        <v>0.99839999999999995</v>
      </c>
      <c r="H18" s="765">
        <v>0</v>
      </c>
      <c r="I18" s="765">
        <v>0</v>
      </c>
      <c r="J18" s="765">
        <v>0</v>
      </c>
      <c r="K18" s="765">
        <v>0</v>
      </c>
      <c r="L18" s="765">
        <v>0</v>
      </c>
      <c r="M18" s="765">
        <v>0</v>
      </c>
      <c r="N18" s="765">
        <v>0</v>
      </c>
      <c r="O18" s="765">
        <v>0</v>
      </c>
      <c r="P18" s="729" t="s">
        <v>529</v>
      </c>
      <c r="Q18" s="959">
        <v>31461.316089</v>
      </c>
    </row>
    <row r="19" spans="1:17" x14ac:dyDescent="0.25">
      <c r="A19" s="101"/>
      <c r="B19" s="381">
        <v>6.3</v>
      </c>
      <c r="C19" s="198" t="s">
        <v>604</v>
      </c>
      <c r="D19" s="751">
        <v>0</v>
      </c>
      <c r="E19" s="754">
        <v>0</v>
      </c>
      <c r="F19" s="754">
        <v>0</v>
      </c>
      <c r="G19" s="754">
        <v>0</v>
      </c>
      <c r="H19" s="754">
        <v>0</v>
      </c>
      <c r="I19" s="754">
        <v>0</v>
      </c>
      <c r="J19" s="754">
        <v>0</v>
      </c>
      <c r="K19" s="754">
        <v>0</v>
      </c>
      <c r="L19" s="754">
        <v>0</v>
      </c>
      <c r="M19" s="754">
        <v>0</v>
      </c>
      <c r="N19" s="754">
        <v>0</v>
      </c>
      <c r="O19" s="754">
        <v>0</v>
      </c>
      <c r="P19" s="382" t="s">
        <v>529</v>
      </c>
      <c r="Q19" s="751">
        <v>0</v>
      </c>
    </row>
    <row r="20" spans="1:17" x14ac:dyDescent="0.25">
      <c r="A20" s="101"/>
      <c r="B20" s="381">
        <v>6.4</v>
      </c>
      <c r="C20" s="198" t="s">
        <v>605</v>
      </c>
      <c r="D20" s="571">
        <v>902.47668099999999</v>
      </c>
      <c r="E20" s="764">
        <v>0</v>
      </c>
      <c r="F20" s="764">
        <v>2.3699999999999999E-2</v>
      </c>
      <c r="G20" s="764">
        <v>2.3699999999999999E-2</v>
      </c>
      <c r="H20" s="764">
        <v>0</v>
      </c>
      <c r="I20" s="764">
        <v>0</v>
      </c>
      <c r="J20" s="764">
        <v>0</v>
      </c>
      <c r="K20" s="764">
        <v>0</v>
      </c>
      <c r="L20" s="764">
        <v>0</v>
      </c>
      <c r="M20" s="764">
        <v>0</v>
      </c>
      <c r="N20" s="764">
        <v>0</v>
      </c>
      <c r="O20" s="764">
        <v>0</v>
      </c>
      <c r="P20" s="382" t="s">
        <v>529</v>
      </c>
      <c r="Q20" s="958">
        <v>326.93381199999999</v>
      </c>
    </row>
    <row r="21" spans="1:17" x14ac:dyDescent="0.25">
      <c r="A21" s="101"/>
      <c r="B21" s="206">
        <v>7</v>
      </c>
      <c r="C21" s="197" t="s">
        <v>606</v>
      </c>
      <c r="D21" s="957">
        <v>181494.14900100001</v>
      </c>
      <c r="E21" s="766">
        <v>0.99360000000000004</v>
      </c>
      <c r="F21" s="767">
        <v>0.99360000000000004</v>
      </c>
      <c r="G21" s="767">
        <v>0</v>
      </c>
      <c r="H21" s="767">
        <v>0</v>
      </c>
      <c r="I21" s="767">
        <v>0</v>
      </c>
      <c r="J21" s="767">
        <v>0</v>
      </c>
      <c r="K21" s="767">
        <v>0</v>
      </c>
      <c r="L21" s="767">
        <v>0</v>
      </c>
      <c r="M21" s="767">
        <v>0</v>
      </c>
      <c r="N21" s="767">
        <v>0</v>
      </c>
      <c r="O21" s="768">
        <v>0</v>
      </c>
      <c r="P21" s="552" t="s">
        <v>529</v>
      </c>
      <c r="Q21" s="957">
        <v>31788.249900999999</v>
      </c>
    </row>
    <row r="24" spans="1:17" ht="15" customHeight="1" x14ac:dyDescent="0.25">
      <c r="B24" s="682" t="s">
        <v>54</v>
      </c>
      <c r="C24" s="683"/>
      <c r="D24" s="1097" t="s">
        <v>579</v>
      </c>
      <c r="E24" s="1117" t="s">
        <v>580</v>
      </c>
      <c r="F24" s="1123"/>
      <c r="G24" s="1123"/>
      <c r="H24" s="1123"/>
      <c r="I24" s="1123"/>
      <c r="J24" s="1123"/>
      <c r="K24" s="1123"/>
      <c r="L24" s="1123"/>
      <c r="M24" s="1123"/>
      <c r="N24" s="1123"/>
      <c r="O24" s="1116"/>
      <c r="P24" s="1117" t="s">
        <v>581</v>
      </c>
      <c r="Q24" s="1116"/>
    </row>
    <row r="25" spans="1:17" ht="37.5" customHeight="1" x14ac:dyDescent="0.25">
      <c r="B25" s="1125" t="s">
        <v>607</v>
      </c>
      <c r="C25" s="1126"/>
      <c r="D25" s="1122"/>
      <c r="E25" s="1129" t="s">
        <v>583</v>
      </c>
      <c r="F25" s="1130"/>
      <c r="G25" s="1130"/>
      <c r="H25" s="1130"/>
      <c r="I25" s="1130"/>
      <c r="J25" s="1130"/>
      <c r="K25" s="1130"/>
      <c r="L25" s="1130"/>
      <c r="M25" s="1106"/>
      <c r="N25" s="1101" t="s">
        <v>608</v>
      </c>
      <c r="O25" s="1095"/>
      <c r="P25" s="1097" t="s">
        <v>585</v>
      </c>
      <c r="Q25" s="1131" t="s">
        <v>586</v>
      </c>
    </row>
    <row r="26" spans="1:17" s="101" customFormat="1" ht="15" customHeight="1" x14ac:dyDescent="0.25">
      <c r="A26" s="76"/>
      <c r="B26" s="1125"/>
      <c r="C26" s="1126"/>
      <c r="D26" s="1122"/>
      <c r="E26" s="1097" t="s">
        <v>587</v>
      </c>
      <c r="F26" s="1102" t="s">
        <v>588</v>
      </c>
      <c r="G26" s="684"/>
      <c r="H26" s="684"/>
      <c r="I26" s="684"/>
      <c r="J26" s="1102" t="s">
        <v>589</v>
      </c>
      <c r="K26" s="684"/>
      <c r="L26" s="684"/>
      <c r="M26" s="684"/>
      <c r="N26" s="1097" t="s">
        <v>590</v>
      </c>
      <c r="O26" s="1097" t="s">
        <v>591</v>
      </c>
      <c r="P26" s="1122"/>
      <c r="Q26" s="1132"/>
    </row>
    <row r="27" spans="1:17" s="101" customFormat="1" ht="30" x14ac:dyDescent="0.25">
      <c r="A27" s="76"/>
      <c r="B27" s="1125"/>
      <c r="C27" s="1126"/>
      <c r="D27" s="201"/>
      <c r="E27" s="1124"/>
      <c r="F27" s="1124"/>
      <c r="G27" s="659" t="s">
        <v>592</v>
      </c>
      <c r="H27" s="659" t="s">
        <v>593</v>
      </c>
      <c r="I27" s="659" t="s">
        <v>594</v>
      </c>
      <c r="J27" s="1124"/>
      <c r="K27" s="659" t="s">
        <v>595</v>
      </c>
      <c r="L27" s="659" t="s">
        <v>596</v>
      </c>
      <c r="M27" s="659" t="s">
        <v>597</v>
      </c>
      <c r="N27" s="1124"/>
      <c r="O27" s="1124"/>
      <c r="P27" s="1124"/>
      <c r="Q27" s="1133"/>
    </row>
    <row r="28" spans="1:17" s="101" customFormat="1" x14ac:dyDescent="0.25">
      <c r="A28" s="76"/>
      <c r="B28" s="1127"/>
      <c r="C28" s="1128"/>
      <c r="D28" s="48" t="s">
        <v>55</v>
      </c>
      <c r="E28" s="48" t="s">
        <v>56</v>
      </c>
      <c r="F28" s="48" t="s">
        <v>57</v>
      </c>
      <c r="G28" s="48" t="s">
        <v>58</v>
      </c>
      <c r="H28" s="48" t="s">
        <v>59</v>
      </c>
      <c r="I28" s="48" t="s">
        <v>206</v>
      </c>
      <c r="J28" s="48" t="s">
        <v>230</v>
      </c>
      <c r="K28" s="48" t="s">
        <v>288</v>
      </c>
      <c r="L28" s="48" t="s">
        <v>432</v>
      </c>
      <c r="M28" s="48" t="s">
        <v>433</v>
      </c>
      <c r="N28" s="48" t="s">
        <v>434</v>
      </c>
      <c r="O28" s="48" t="s">
        <v>435</v>
      </c>
      <c r="P28" s="48" t="s">
        <v>436</v>
      </c>
      <c r="Q28" s="48" t="s">
        <v>437</v>
      </c>
    </row>
    <row r="29" spans="1:17" x14ac:dyDescent="0.25">
      <c r="B29" s="380">
        <v>1</v>
      </c>
      <c r="C29" s="107" t="s">
        <v>359</v>
      </c>
      <c r="D29" s="751">
        <v>0</v>
      </c>
      <c r="E29" s="754">
        <v>0</v>
      </c>
      <c r="F29" s="754">
        <v>0</v>
      </c>
      <c r="G29" s="754">
        <v>0</v>
      </c>
      <c r="H29" s="754">
        <v>0</v>
      </c>
      <c r="I29" s="754">
        <v>0</v>
      </c>
      <c r="J29" s="754">
        <v>0</v>
      </c>
      <c r="K29" s="753">
        <v>0</v>
      </c>
      <c r="L29" s="753">
        <v>0</v>
      </c>
      <c r="M29" s="753">
        <v>0</v>
      </c>
      <c r="N29" s="753">
        <v>0</v>
      </c>
      <c r="O29" s="753">
        <v>0</v>
      </c>
      <c r="P29" s="393" t="s">
        <v>529</v>
      </c>
      <c r="Q29" s="751">
        <v>0</v>
      </c>
    </row>
    <row r="30" spans="1:17" ht="30" x14ac:dyDescent="0.25">
      <c r="B30" s="380">
        <v>2</v>
      </c>
      <c r="C30" s="107" t="s">
        <v>598</v>
      </c>
      <c r="D30" s="751">
        <v>0</v>
      </c>
      <c r="E30" s="754">
        <v>0</v>
      </c>
      <c r="F30" s="754">
        <v>0</v>
      </c>
      <c r="G30" s="754">
        <v>0</v>
      </c>
      <c r="H30" s="754">
        <v>0</v>
      </c>
      <c r="I30" s="754">
        <v>0</v>
      </c>
      <c r="J30" s="754">
        <v>0</v>
      </c>
      <c r="K30" s="753">
        <v>0</v>
      </c>
      <c r="L30" s="753">
        <v>0</v>
      </c>
      <c r="M30" s="753">
        <v>0</v>
      </c>
      <c r="N30" s="753">
        <v>0</v>
      </c>
      <c r="O30" s="753">
        <v>0</v>
      </c>
      <c r="P30" s="393" t="s">
        <v>529</v>
      </c>
      <c r="Q30" s="751">
        <v>0</v>
      </c>
    </row>
    <row r="31" spans="1:17" x14ac:dyDescent="0.25">
      <c r="B31" s="380">
        <v>3</v>
      </c>
      <c r="C31" s="107" t="s">
        <v>364</v>
      </c>
      <c r="D31" s="751">
        <v>0</v>
      </c>
      <c r="E31" s="754">
        <v>0</v>
      </c>
      <c r="F31" s="754">
        <v>0</v>
      </c>
      <c r="G31" s="754">
        <v>0</v>
      </c>
      <c r="H31" s="754">
        <v>0</v>
      </c>
      <c r="I31" s="754">
        <v>0</v>
      </c>
      <c r="J31" s="754">
        <v>0</v>
      </c>
      <c r="K31" s="753">
        <v>0</v>
      </c>
      <c r="L31" s="753">
        <v>0</v>
      </c>
      <c r="M31" s="753">
        <v>0</v>
      </c>
      <c r="N31" s="753">
        <v>0</v>
      </c>
      <c r="O31" s="753">
        <v>0</v>
      </c>
      <c r="P31" s="382" t="s">
        <v>529</v>
      </c>
      <c r="Q31" s="751">
        <v>0</v>
      </c>
    </row>
    <row r="32" spans="1:17" x14ac:dyDescent="0.25">
      <c r="B32" s="390">
        <v>4</v>
      </c>
      <c r="C32" s="198" t="s">
        <v>369</v>
      </c>
      <c r="D32" s="751">
        <v>0</v>
      </c>
      <c r="E32" s="754">
        <v>0</v>
      </c>
      <c r="F32" s="754">
        <v>0</v>
      </c>
      <c r="G32" s="754">
        <v>0</v>
      </c>
      <c r="H32" s="754">
        <v>0</v>
      </c>
      <c r="I32" s="754">
        <v>0</v>
      </c>
      <c r="J32" s="754">
        <v>0</v>
      </c>
      <c r="K32" s="753">
        <v>0</v>
      </c>
      <c r="L32" s="753">
        <v>0</v>
      </c>
      <c r="M32" s="753">
        <v>0</v>
      </c>
      <c r="N32" s="753">
        <v>0</v>
      </c>
      <c r="O32" s="753">
        <v>0</v>
      </c>
      <c r="P32" s="382" t="s">
        <v>529</v>
      </c>
      <c r="Q32" s="751">
        <v>0</v>
      </c>
    </row>
    <row r="33" spans="2:17" x14ac:dyDescent="0.25">
      <c r="B33" s="390">
        <v>5</v>
      </c>
      <c r="C33" s="198" t="s">
        <v>372</v>
      </c>
      <c r="D33" s="958">
        <v>132547.37260900001</v>
      </c>
      <c r="E33" s="769">
        <v>0</v>
      </c>
      <c r="F33" s="769">
        <v>0.90249999999999997</v>
      </c>
      <c r="G33" s="769">
        <v>0.90249999999999997</v>
      </c>
      <c r="H33" s="769">
        <v>0</v>
      </c>
      <c r="I33" s="769">
        <v>0</v>
      </c>
      <c r="J33" s="769">
        <v>0</v>
      </c>
      <c r="K33" s="392" t="s">
        <v>529</v>
      </c>
      <c r="L33" s="392" t="s">
        <v>529</v>
      </c>
      <c r="M33" s="392" t="s">
        <v>529</v>
      </c>
      <c r="N33" s="770">
        <v>3.3500000000000002E-2</v>
      </c>
      <c r="O33" s="771">
        <v>0</v>
      </c>
      <c r="P33" s="382" t="s">
        <v>529</v>
      </c>
      <c r="Q33" s="958">
        <v>50130.363832000003</v>
      </c>
    </row>
    <row r="34" spans="2:17" x14ac:dyDescent="0.25">
      <c r="B34" s="390">
        <v>5.0999999999999996</v>
      </c>
      <c r="C34" s="198" t="s">
        <v>609</v>
      </c>
      <c r="D34" s="751">
        <v>0</v>
      </c>
      <c r="E34" s="754">
        <v>0</v>
      </c>
      <c r="F34" s="754">
        <v>0</v>
      </c>
      <c r="G34" s="754">
        <v>0</v>
      </c>
      <c r="H34" s="754">
        <v>0</v>
      </c>
      <c r="I34" s="754">
        <v>0</v>
      </c>
      <c r="J34" s="754">
        <v>0</v>
      </c>
      <c r="K34" s="392" t="s">
        <v>529</v>
      </c>
      <c r="L34" s="392" t="s">
        <v>529</v>
      </c>
      <c r="M34" s="392" t="s">
        <v>529</v>
      </c>
      <c r="N34" s="753">
        <v>0</v>
      </c>
      <c r="O34" s="753">
        <v>0</v>
      </c>
      <c r="P34" s="382" t="s">
        <v>529</v>
      </c>
      <c r="Q34" s="751">
        <v>0</v>
      </c>
    </row>
    <row r="35" spans="2:17" x14ac:dyDescent="0.25">
      <c r="B35" s="380">
        <v>5.2</v>
      </c>
      <c r="C35" s="107" t="s">
        <v>610</v>
      </c>
      <c r="D35" s="751">
        <v>0</v>
      </c>
      <c r="E35" s="754">
        <v>0</v>
      </c>
      <c r="F35" s="754">
        <v>0</v>
      </c>
      <c r="G35" s="754">
        <v>0</v>
      </c>
      <c r="H35" s="754">
        <v>0</v>
      </c>
      <c r="I35" s="754">
        <v>0</v>
      </c>
      <c r="J35" s="754">
        <v>0</v>
      </c>
      <c r="K35" s="392" t="s">
        <v>529</v>
      </c>
      <c r="L35" s="392" t="s">
        <v>529</v>
      </c>
      <c r="M35" s="392" t="s">
        <v>529</v>
      </c>
      <c r="N35" s="753">
        <v>0</v>
      </c>
      <c r="O35" s="753">
        <v>0</v>
      </c>
      <c r="P35" s="382" t="s">
        <v>529</v>
      </c>
      <c r="Q35" s="751">
        <v>0</v>
      </c>
    </row>
    <row r="36" spans="2:17" x14ac:dyDescent="0.25">
      <c r="B36" s="380">
        <v>5.3</v>
      </c>
      <c r="C36" s="89" t="s">
        <v>611</v>
      </c>
      <c r="D36" s="556">
        <v>0</v>
      </c>
      <c r="E36" s="760"/>
      <c r="F36" s="760"/>
      <c r="G36" s="760"/>
      <c r="H36" s="760"/>
      <c r="I36" s="760"/>
      <c r="J36" s="760"/>
      <c r="K36" s="89"/>
      <c r="L36" s="89"/>
      <c r="M36" s="89"/>
      <c r="N36" s="772"/>
      <c r="O36" s="772"/>
      <c r="P36" s="89"/>
      <c r="Q36" s="556">
        <v>0</v>
      </c>
    </row>
    <row r="37" spans="2:17" x14ac:dyDescent="0.25">
      <c r="B37" s="395">
        <v>6</v>
      </c>
      <c r="C37" s="394" t="s">
        <v>342</v>
      </c>
      <c r="D37" s="958">
        <v>132547.37260900001</v>
      </c>
      <c r="E37" s="769">
        <v>0</v>
      </c>
      <c r="F37" s="769">
        <v>0.90249999999999997</v>
      </c>
      <c r="G37" s="769">
        <v>0.90249999999999997</v>
      </c>
      <c r="H37" s="769">
        <v>0</v>
      </c>
      <c r="I37" s="769">
        <v>0</v>
      </c>
      <c r="J37" s="769">
        <v>0</v>
      </c>
      <c r="K37" s="392" t="s">
        <v>529</v>
      </c>
      <c r="L37" s="392" t="s">
        <v>529</v>
      </c>
      <c r="M37" s="392" t="s">
        <v>529</v>
      </c>
      <c r="N37" s="770">
        <v>3.3500000000000002E-2</v>
      </c>
      <c r="O37" s="771">
        <v>0</v>
      </c>
      <c r="P37" s="382" t="s">
        <v>529</v>
      </c>
      <c r="Q37" s="958">
        <v>50130.363832000003</v>
      </c>
    </row>
  </sheetData>
  <mergeCells count="27">
    <mergeCell ref="D24:D26"/>
    <mergeCell ref="E24:O24"/>
    <mergeCell ref="O26:O27"/>
    <mergeCell ref="P24:Q24"/>
    <mergeCell ref="B25:C28"/>
    <mergeCell ref="E25:M25"/>
    <mergeCell ref="N25:O25"/>
    <mergeCell ref="P25:P27"/>
    <mergeCell ref="Q25:Q27"/>
    <mergeCell ref="E26:E27"/>
    <mergeCell ref="F26:F27"/>
    <mergeCell ref="J26:J27"/>
    <mergeCell ref="N26:N27"/>
    <mergeCell ref="B2:Q2"/>
    <mergeCell ref="D4:D6"/>
    <mergeCell ref="E4:O4"/>
    <mergeCell ref="P4:Q4"/>
    <mergeCell ref="B5:C8"/>
    <mergeCell ref="E5:M5"/>
    <mergeCell ref="N5:O5"/>
    <mergeCell ref="P5:P7"/>
    <mergeCell ref="Q5:Q7"/>
    <mergeCell ref="E6:E7"/>
    <mergeCell ref="F6:F7"/>
    <mergeCell ref="J6:J7"/>
    <mergeCell ref="N6:N7"/>
    <mergeCell ref="O6:O7"/>
  </mergeCells>
  <pageMargins left="0.23333333333333334"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02171-DC71-4850-BD64-2592A48D879F}">
  <sheetPr codeName="Ark90">
    <tabColor rgb="FF00A976"/>
  </sheetPr>
  <dimension ref="B1:L15"/>
  <sheetViews>
    <sheetView workbookViewId="0">
      <selection activeCell="D18" sqref="D18"/>
    </sheetView>
  </sheetViews>
  <sheetFormatPr defaultColWidth="8" defaultRowHeight="15" x14ac:dyDescent="0.25"/>
  <cols>
    <col min="1" max="2" width="3.125" style="76" customWidth="1"/>
    <col min="3" max="3" width="68.25" style="76" customWidth="1"/>
    <col min="4" max="4" width="28.125" style="76" bestFit="1" customWidth="1"/>
    <col min="5" max="5" width="24.75" style="76" bestFit="1" customWidth="1"/>
    <col min="6" max="6" width="14.25" style="76" customWidth="1"/>
    <col min="7" max="16384" width="8" style="76"/>
  </cols>
  <sheetData>
    <row r="1" spans="2:12" ht="9.9499999999999993" customHeight="1" x14ac:dyDescent="0.25"/>
    <row r="2" spans="2:12" ht="20.25" customHeight="1" x14ac:dyDescent="0.3">
      <c r="B2" s="1135" t="s">
        <v>612</v>
      </c>
      <c r="C2" s="1135"/>
      <c r="D2" s="1135"/>
      <c r="E2" s="204"/>
      <c r="F2" s="204"/>
      <c r="G2" s="195"/>
      <c r="H2" s="195"/>
      <c r="I2" s="195"/>
      <c r="J2" s="195"/>
      <c r="K2" s="195"/>
      <c r="L2" s="195"/>
    </row>
    <row r="3" spans="2:12" ht="20.25" customHeight="1" x14ac:dyDescent="0.25"/>
    <row r="4" spans="2:12" x14ac:dyDescent="0.25">
      <c r="B4" s="686" t="s">
        <v>54</v>
      </c>
      <c r="C4" s="205"/>
      <c r="D4" s="61" t="s">
        <v>613</v>
      </c>
    </row>
    <row r="5" spans="2:12" x14ac:dyDescent="0.25">
      <c r="B5" s="85"/>
      <c r="C5" s="205"/>
      <c r="D5" s="86" t="s">
        <v>55</v>
      </c>
    </row>
    <row r="6" spans="2:12" x14ac:dyDescent="0.25">
      <c r="B6" s="206">
        <v>1</v>
      </c>
      <c r="C6" s="197" t="s">
        <v>614</v>
      </c>
      <c r="D6" s="608">
        <v>82442.14</v>
      </c>
    </row>
    <row r="7" spans="2:12" x14ac:dyDescent="0.25">
      <c r="B7" s="102">
        <v>2</v>
      </c>
      <c r="C7" s="207" t="s">
        <v>615</v>
      </c>
      <c r="D7" s="609">
        <v>19.91</v>
      </c>
    </row>
    <row r="8" spans="2:12" x14ac:dyDescent="0.25">
      <c r="B8" s="102">
        <v>3</v>
      </c>
      <c r="C8" s="207" t="s">
        <v>616</v>
      </c>
      <c r="D8" s="609">
        <v>-543.44000000000005</v>
      </c>
    </row>
    <row r="9" spans="2:12" x14ac:dyDescent="0.25">
      <c r="B9" s="102">
        <v>4</v>
      </c>
      <c r="C9" s="207" t="s">
        <v>617</v>
      </c>
      <c r="D9" s="609">
        <v>0</v>
      </c>
    </row>
    <row r="10" spans="2:12" x14ac:dyDescent="0.25">
      <c r="B10" s="102">
        <v>5</v>
      </c>
      <c r="C10" s="207" t="s">
        <v>618</v>
      </c>
      <c r="D10" s="609">
        <v>0</v>
      </c>
    </row>
    <row r="11" spans="2:12" x14ac:dyDescent="0.25">
      <c r="B11" s="102">
        <v>6</v>
      </c>
      <c r="C11" s="207" t="s">
        <v>619</v>
      </c>
      <c r="D11" s="609">
        <v>0</v>
      </c>
    </row>
    <row r="12" spans="2:12" x14ac:dyDescent="0.25">
      <c r="B12" s="102">
        <v>7</v>
      </c>
      <c r="C12" s="207" t="s">
        <v>620</v>
      </c>
      <c r="D12" s="609">
        <v>0</v>
      </c>
    </row>
    <row r="13" spans="2:12" x14ac:dyDescent="0.25">
      <c r="B13" s="102">
        <v>8</v>
      </c>
      <c r="C13" s="207" t="s">
        <v>621</v>
      </c>
      <c r="D13" s="609">
        <v>0</v>
      </c>
    </row>
    <row r="14" spans="2:12" x14ac:dyDescent="0.25">
      <c r="B14" s="206">
        <v>9</v>
      </c>
      <c r="C14" s="208" t="s">
        <v>622</v>
      </c>
      <c r="D14" s="609">
        <v>81918.613733000006</v>
      </c>
    </row>
    <row r="15" spans="2:12" x14ac:dyDescent="0.25">
      <c r="B15" s="109"/>
      <c r="C15" s="109"/>
    </row>
  </sheetData>
  <mergeCells count="1">
    <mergeCell ref="B2:D2"/>
  </mergeCells>
  <pageMargins left="0.7" right="0.7" top="0.75" bottom="0.75" header="0.3" footer="0.3"/>
  <pageSetup scale="62"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340BF-3A6F-4BEE-9074-D9268611C9E8}">
  <sheetPr codeName="Ark92">
    <tabColor rgb="FF00A976"/>
  </sheetPr>
  <dimension ref="B2:P16"/>
  <sheetViews>
    <sheetView workbookViewId="0">
      <selection activeCell="D19" sqref="D19"/>
    </sheetView>
  </sheetViews>
  <sheetFormatPr defaultColWidth="8" defaultRowHeight="15" x14ac:dyDescent="0.25"/>
  <cols>
    <col min="1" max="1" width="3.125" style="45" customWidth="1"/>
    <col min="2" max="2" width="15.75" style="45" bestFit="1" customWidth="1"/>
    <col min="3" max="3" width="12.625" style="45" bestFit="1" customWidth="1"/>
    <col min="4" max="4" width="18.375" style="45" bestFit="1" customWidth="1"/>
    <col min="5" max="5" width="19.625" style="45" bestFit="1" customWidth="1"/>
    <col min="6" max="6" width="19.5" style="45" bestFit="1" customWidth="1"/>
    <col min="7" max="7" width="16.125" style="45" bestFit="1" customWidth="1"/>
    <col min="8" max="8" width="21" style="45" bestFit="1" customWidth="1"/>
    <col min="9" max="9" width="30.5" style="45" bestFit="1" customWidth="1"/>
    <col min="10" max="10" width="19.625" style="45" bestFit="1" customWidth="1"/>
    <col min="11" max="11" width="24.25" style="45" bestFit="1" customWidth="1"/>
    <col min="12" max="12" width="22.125" style="45" bestFit="1" customWidth="1"/>
    <col min="13" max="13" width="16.75" style="45" bestFit="1" customWidth="1"/>
    <col min="14" max="14" width="20.75" style="45" bestFit="1" customWidth="1"/>
    <col min="15" max="15" width="18.75" style="45" bestFit="1" customWidth="1"/>
    <col min="16" max="16" width="15.75" style="45" bestFit="1" customWidth="1"/>
    <col min="17" max="16384" width="8" style="45"/>
  </cols>
  <sheetData>
    <row r="2" spans="2:16" ht="20.25" x14ac:dyDescent="0.25">
      <c r="B2" s="1073" t="s">
        <v>26</v>
      </c>
      <c r="C2" s="1073"/>
      <c r="D2" s="1073"/>
      <c r="E2" s="1073"/>
      <c r="F2" s="1073"/>
      <c r="G2" s="1073"/>
      <c r="H2" s="1073"/>
      <c r="I2" s="1073"/>
      <c r="J2" s="1073"/>
      <c r="K2" s="1073"/>
      <c r="L2" s="1073"/>
      <c r="M2" s="1073"/>
      <c r="N2" s="1073"/>
      <c r="O2" s="1073"/>
      <c r="P2" s="1073"/>
    </row>
    <row r="4" spans="2:16" x14ac:dyDescent="0.25">
      <c r="B4" s="46" t="s">
        <v>54</v>
      </c>
      <c r="C4" s="211"/>
      <c r="D4" s="212" t="s">
        <v>55</v>
      </c>
      <c r="E4" s="212" t="s">
        <v>56</v>
      </c>
      <c r="F4" s="212" t="s">
        <v>57</v>
      </c>
      <c r="G4" s="212" t="s">
        <v>58</v>
      </c>
      <c r="H4" s="212" t="s">
        <v>59</v>
      </c>
      <c r="I4" s="212" t="s">
        <v>206</v>
      </c>
      <c r="J4" s="212" t="s">
        <v>230</v>
      </c>
      <c r="K4" s="212" t="s">
        <v>288</v>
      </c>
      <c r="L4" s="212" t="s">
        <v>432</v>
      </c>
      <c r="M4" s="212" t="s">
        <v>433</v>
      </c>
      <c r="N4" s="212" t="s">
        <v>434</v>
      </c>
      <c r="O4" s="212" t="s">
        <v>435</v>
      </c>
      <c r="P4" s="212" t="s">
        <v>436</v>
      </c>
    </row>
    <row r="5" spans="2:16" ht="15" customHeight="1" x14ac:dyDescent="0.25">
      <c r="B5" s="211"/>
      <c r="C5" s="211"/>
      <c r="D5" s="1137" t="s">
        <v>623</v>
      </c>
      <c r="E5" s="1255"/>
      <c r="F5" s="1137" t="s">
        <v>624</v>
      </c>
      <c r="G5" s="1255"/>
      <c r="H5" s="1138" t="s">
        <v>625</v>
      </c>
      <c r="I5" s="1138" t="s">
        <v>626</v>
      </c>
      <c r="J5" s="1137" t="s">
        <v>627</v>
      </c>
      <c r="K5" s="1260"/>
      <c r="L5" s="1260"/>
      <c r="M5" s="1255"/>
      <c r="N5" s="1138" t="s">
        <v>628</v>
      </c>
      <c r="O5" s="1138" t="s">
        <v>629</v>
      </c>
      <c r="P5" s="1138" t="s">
        <v>630</v>
      </c>
    </row>
    <row r="6" spans="2:16" x14ac:dyDescent="0.25">
      <c r="B6" s="211"/>
      <c r="C6" s="211"/>
      <c r="D6" s="1256"/>
      <c r="E6" s="1257"/>
      <c r="F6" s="1256"/>
      <c r="G6" s="1257"/>
      <c r="H6" s="1258"/>
      <c r="I6" s="1258"/>
      <c r="J6" s="1256"/>
      <c r="K6" s="1261"/>
      <c r="L6" s="1261"/>
      <c r="M6" s="1262"/>
      <c r="N6" s="1258"/>
      <c r="O6" s="1258"/>
      <c r="P6" s="1258"/>
    </row>
    <row r="7" spans="2:16" ht="45" x14ac:dyDescent="0.25">
      <c r="B7" s="211"/>
      <c r="C7" s="211"/>
      <c r="D7" s="212" t="s">
        <v>631</v>
      </c>
      <c r="E7" s="212" t="s">
        <v>632</v>
      </c>
      <c r="F7" s="212" t="s">
        <v>633</v>
      </c>
      <c r="G7" s="212" t="s">
        <v>634</v>
      </c>
      <c r="H7" s="1259"/>
      <c r="I7" s="1259"/>
      <c r="J7" s="212" t="s">
        <v>635</v>
      </c>
      <c r="K7" s="212" t="s">
        <v>624</v>
      </c>
      <c r="L7" s="212" t="s">
        <v>636</v>
      </c>
      <c r="M7" s="213" t="s">
        <v>637</v>
      </c>
      <c r="N7" s="1259"/>
      <c r="O7" s="1259"/>
      <c r="P7" s="1259"/>
    </row>
    <row r="8" spans="2:16" x14ac:dyDescent="0.25">
      <c r="B8" s="383" t="s">
        <v>1066</v>
      </c>
      <c r="C8" s="217"/>
      <c r="D8" s="500">
        <v>0</v>
      </c>
      <c r="E8" s="500">
        <v>0</v>
      </c>
      <c r="F8" s="500">
        <v>0</v>
      </c>
      <c r="G8" s="500">
        <v>0</v>
      </c>
      <c r="H8" s="500">
        <v>0</v>
      </c>
      <c r="I8" s="500">
        <v>0</v>
      </c>
      <c r="J8" s="500">
        <v>0</v>
      </c>
      <c r="K8" s="500">
        <v>0</v>
      </c>
      <c r="L8" s="500">
        <v>0</v>
      </c>
      <c r="M8" s="570">
        <v>0</v>
      </c>
      <c r="N8" s="570">
        <v>0</v>
      </c>
      <c r="O8" s="569"/>
      <c r="P8" s="569"/>
    </row>
    <row r="9" spans="2:16" x14ac:dyDescent="0.25">
      <c r="B9" s="383"/>
      <c r="C9" s="217" t="s">
        <v>1067</v>
      </c>
      <c r="D9" s="500">
        <v>47242.661700999997</v>
      </c>
      <c r="E9" s="500">
        <v>313260.77487999998</v>
      </c>
      <c r="F9" s="500">
        <v>0</v>
      </c>
      <c r="G9" s="500">
        <v>0</v>
      </c>
      <c r="H9" s="500">
        <v>0</v>
      </c>
      <c r="I9" s="500">
        <v>360503.43658099999</v>
      </c>
      <c r="J9" s="500">
        <v>7320.6508020000001</v>
      </c>
      <c r="K9" s="500">
        <v>0</v>
      </c>
      <c r="L9" s="500">
        <v>0</v>
      </c>
      <c r="M9" s="570">
        <v>7320.6508020000001</v>
      </c>
      <c r="N9" s="570">
        <v>91508.135024999996</v>
      </c>
      <c r="O9" s="569">
        <v>0.99891200000000002</v>
      </c>
      <c r="P9" s="569">
        <v>2.5000000000000001E-2</v>
      </c>
    </row>
    <row r="10" spans="2:16" x14ac:dyDescent="0.25">
      <c r="B10" s="383"/>
      <c r="C10" s="217" t="s">
        <v>1068</v>
      </c>
      <c r="D10" s="500">
        <v>0</v>
      </c>
      <c r="E10" s="500">
        <v>1321.156469</v>
      </c>
      <c r="F10" s="500">
        <v>0</v>
      </c>
      <c r="G10" s="500">
        <v>0</v>
      </c>
      <c r="H10" s="500">
        <v>0</v>
      </c>
      <c r="I10" s="500">
        <v>1321.156469</v>
      </c>
      <c r="J10" s="500">
        <v>7.739744</v>
      </c>
      <c r="K10" s="500">
        <v>0</v>
      </c>
      <c r="L10" s="500">
        <v>0</v>
      </c>
      <c r="M10" s="570">
        <v>7.739744</v>
      </c>
      <c r="N10" s="570">
        <v>96.746799999999993</v>
      </c>
      <c r="O10" s="569">
        <v>1.0560000000000001E-3</v>
      </c>
      <c r="P10" s="569">
        <v>0</v>
      </c>
    </row>
    <row r="11" spans="2:16" x14ac:dyDescent="0.25">
      <c r="B11" s="383"/>
      <c r="C11" s="217" t="s">
        <v>1069</v>
      </c>
      <c r="D11" s="500">
        <v>0</v>
      </c>
      <c r="E11" s="500">
        <v>0.87370000000000003</v>
      </c>
      <c r="F11" s="500">
        <v>0</v>
      </c>
      <c r="G11" s="500">
        <v>0</v>
      </c>
      <c r="H11" s="500">
        <v>0</v>
      </c>
      <c r="I11" s="500">
        <v>0.87370000000000003</v>
      </c>
      <c r="J11" s="500">
        <v>2.6776999999999999E-2</v>
      </c>
      <c r="K11" s="500">
        <v>0</v>
      </c>
      <c r="L11" s="500">
        <v>0</v>
      </c>
      <c r="M11" s="570">
        <v>2.6776999999999999E-2</v>
      </c>
      <c r="N11" s="570">
        <v>0.33471250000000002</v>
      </c>
      <c r="O11" s="569">
        <v>3.9999999999999998E-6</v>
      </c>
      <c r="P11" s="569">
        <v>0</v>
      </c>
    </row>
    <row r="12" spans="2:16" x14ac:dyDescent="0.25">
      <c r="B12" s="383"/>
      <c r="C12" s="217" t="s">
        <v>1070</v>
      </c>
      <c r="D12" s="500">
        <v>0</v>
      </c>
      <c r="E12" s="500">
        <v>2.5689660000000001</v>
      </c>
      <c r="F12" s="500">
        <v>0</v>
      </c>
      <c r="G12" s="500">
        <v>0</v>
      </c>
      <c r="H12" s="500">
        <v>0</v>
      </c>
      <c r="I12" s="500">
        <v>2.5689660000000001</v>
      </c>
      <c r="J12" s="500">
        <v>7.8733999999999998E-2</v>
      </c>
      <c r="K12" s="500">
        <v>0</v>
      </c>
      <c r="L12" s="500">
        <v>0</v>
      </c>
      <c r="M12" s="500">
        <v>7.8733999999999998E-2</v>
      </c>
      <c r="N12" s="500">
        <v>0.98417500000000002</v>
      </c>
      <c r="O12" s="452">
        <v>1.1E-5</v>
      </c>
      <c r="P12" s="452">
        <v>0.02</v>
      </c>
    </row>
    <row r="13" spans="2:16" x14ac:dyDescent="0.25">
      <c r="B13" s="383"/>
      <c r="C13" s="217" t="s">
        <v>1071</v>
      </c>
      <c r="D13" s="500">
        <v>0</v>
      </c>
      <c r="E13" s="500">
        <v>0.90480000000000005</v>
      </c>
      <c r="F13" s="500">
        <v>0</v>
      </c>
      <c r="G13" s="500">
        <v>0</v>
      </c>
      <c r="H13" s="500">
        <v>0</v>
      </c>
      <c r="I13" s="500">
        <v>0.90480000000000005</v>
      </c>
      <c r="J13" s="500">
        <v>2.7730000000000001E-2</v>
      </c>
      <c r="K13" s="500">
        <v>0</v>
      </c>
      <c r="L13" s="500">
        <v>0</v>
      </c>
      <c r="M13" s="500">
        <v>2.773047E-2</v>
      </c>
      <c r="N13" s="500">
        <v>0.346630875</v>
      </c>
      <c r="O13" s="452">
        <v>3.9999999999999998E-6</v>
      </c>
      <c r="P13" s="452">
        <v>0.02</v>
      </c>
    </row>
    <row r="14" spans="2:16" x14ac:dyDescent="0.25">
      <c r="B14" s="383"/>
      <c r="C14" s="217" t="s">
        <v>1072</v>
      </c>
      <c r="D14" s="500">
        <v>0</v>
      </c>
      <c r="E14" s="500">
        <v>2.1032350000000002</v>
      </c>
      <c r="F14" s="500">
        <v>0</v>
      </c>
      <c r="G14" s="500">
        <v>0</v>
      </c>
      <c r="H14" s="500">
        <v>0</v>
      </c>
      <c r="I14" s="500">
        <v>2.1032350000000002</v>
      </c>
      <c r="J14" s="500">
        <v>6.4460000000000003E-2</v>
      </c>
      <c r="K14" s="500">
        <v>0</v>
      </c>
      <c r="L14" s="500">
        <v>0</v>
      </c>
      <c r="M14" s="500">
        <v>6.4460000000000003E-2</v>
      </c>
      <c r="N14" s="500">
        <v>0.80574999999999997</v>
      </c>
      <c r="O14" s="452">
        <v>9.0000000000000002E-6</v>
      </c>
      <c r="P14" s="452">
        <v>0</v>
      </c>
    </row>
    <row r="15" spans="2:16" x14ac:dyDescent="0.25">
      <c r="B15" s="383"/>
      <c r="C15" s="217" t="s">
        <v>1073</v>
      </c>
      <c r="D15" s="500">
        <v>0</v>
      </c>
      <c r="E15" s="500">
        <v>1.073898</v>
      </c>
      <c r="F15" s="500">
        <v>0</v>
      </c>
      <c r="G15" s="500">
        <v>0</v>
      </c>
      <c r="H15" s="500">
        <v>0</v>
      </c>
      <c r="I15" s="500">
        <v>1.073898</v>
      </c>
      <c r="J15" s="500">
        <v>3.2912999999999998E-2</v>
      </c>
      <c r="K15" s="500">
        <v>0</v>
      </c>
      <c r="L15" s="500">
        <v>0</v>
      </c>
      <c r="M15" s="500">
        <v>3.2912999999999998E-2</v>
      </c>
      <c r="N15" s="500">
        <v>0.41141250000000001</v>
      </c>
      <c r="O15" s="452">
        <v>3.9999999999999998E-6</v>
      </c>
      <c r="P15" s="452">
        <v>0</v>
      </c>
    </row>
    <row r="16" spans="2:16" x14ac:dyDescent="0.25">
      <c r="B16" s="383" t="s">
        <v>663</v>
      </c>
      <c r="C16" s="217" t="s">
        <v>342</v>
      </c>
      <c r="D16" s="500">
        <v>47242.661700999997</v>
      </c>
      <c r="E16" s="500">
        <v>314589.45594800002</v>
      </c>
      <c r="F16" s="500">
        <v>0</v>
      </c>
      <c r="G16" s="500">
        <v>0</v>
      </c>
      <c r="H16" s="500">
        <v>0</v>
      </c>
      <c r="I16" s="500">
        <v>361832.11764900002</v>
      </c>
      <c r="J16" s="500">
        <v>7328.621161</v>
      </c>
      <c r="K16" s="500">
        <v>0</v>
      </c>
      <c r="L16" s="500">
        <v>0</v>
      </c>
      <c r="M16" s="500">
        <v>7328.621161</v>
      </c>
      <c r="N16" s="500">
        <v>91607.764512499998</v>
      </c>
      <c r="O16" s="452"/>
      <c r="P16" s="452"/>
    </row>
  </sheetData>
  <mergeCells count="9">
    <mergeCell ref="B2:P2"/>
    <mergeCell ref="D5:E6"/>
    <mergeCell ref="F5:G6"/>
    <mergeCell ref="H5:H7"/>
    <mergeCell ref="I5:I7"/>
    <mergeCell ref="J5:M6"/>
    <mergeCell ref="N5:N7"/>
    <mergeCell ref="O5:O7"/>
    <mergeCell ref="P5:P7"/>
  </mergeCells>
  <conditionalFormatting sqref="G12:G16 I12:I16">
    <cfRule type="cellIs" dxfId="2" priority="2" stopIfTrue="1" operator="lessThan">
      <formula>0</formula>
    </cfRule>
  </conditionalFormatting>
  <conditionalFormatting sqref="O12:P16">
    <cfRule type="cellIs" dxfId="1" priority="1" stopIfTrue="1" operator="lessThan">
      <formula>0</formula>
    </cfRule>
  </conditionalFormatting>
  <pageMargins left="0.7" right="0.7" top="0.75" bottom="0.75" header="0.3" footer="0.3"/>
  <pageSetup paperSize="9" scale="50" orientation="landscape" r:id="rId1"/>
  <headerFooter>
    <oddHeader>&amp;CEN
Annex IX</oddHeader>
    <oddFooter>&amp;C&amp;P</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0521-046A-45FD-B2BA-CB2B9452A397}">
  <sheetPr codeName="Ark93">
    <tabColor rgb="FF00A976"/>
  </sheetPr>
  <dimension ref="B1:D8"/>
  <sheetViews>
    <sheetView workbookViewId="0"/>
  </sheetViews>
  <sheetFormatPr defaultColWidth="8" defaultRowHeight="15" x14ac:dyDescent="0.25"/>
  <cols>
    <col min="1" max="1" width="3.125" style="76" customWidth="1"/>
    <col min="2" max="2" width="8" style="76"/>
    <col min="3" max="3" width="48.375" style="76" customWidth="1"/>
    <col min="4" max="4" width="19.25" style="76" customWidth="1"/>
    <col min="5" max="5" width="4.375" style="76" customWidth="1"/>
    <col min="6" max="6" width="23.25" style="76" customWidth="1"/>
    <col min="7" max="7" width="38.5" style="76" bestFit="1" customWidth="1"/>
    <col min="8" max="8" width="14.5" style="76" customWidth="1"/>
    <col min="9" max="9" width="22.625" style="76" bestFit="1" customWidth="1"/>
    <col min="10" max="10" width="12.25" style="76" customWidth="1"/>
    <col min="11" max="11" width="22.625" style="76" bestFit="1" customWidth="1"/>
    <col min="12" max="16384" width="8" style="76"/>
  </cols>
  <sheetData>
    <row r="1" spans="2:4" ht="9.9499999999999993" customHeight="1" x14ac:dyDescent="0.3">
      <c r="C1" s="218"/>
    </row>
    <row r="2" spans="2:4" ht="20.25" customHeight="1" x14ac:dyDescent="0.25">
      <c r="B2" s="1120" t="s">
        <v>27</v>
      </c>
      <c r="C2" s="1120"/>
      <c r="D2" s="1120"/>
    </row>
    <row r="3" spans="2:4" ht="20.25" customHeight="1" x14ac:dyDescent="0.25">
      <c r="B3" s="1120"/>
      <c r="C3" s="1120"/>
      <c r="D3" s="1120"/>
    </row>
    <row r="5" spans="2:4" x14ac:dyDescent="0.25">
      <c r="B5" s="686" t="s">
        <v>54</v>
      </c>
      <c r="C5" s="85"/>
      <c r="D5" s="48" t="s">
        <v>55</v>
      </c>
    </row>
    <row r="6" spans="2:4" x14ac:dyDescent="0.25">
      <c r="B6" s="219">
        <v>1</v>
      </c>
      <c r="C6" s="220" t="s">
        <v>65</v>
      </c>
      <c r="D6" s="221">
        <v>104972.22663264</v>
      </c>
    </row>
    <row r="7" spans="2:4" x14ac:dyDescent="0.25">
      <c r="B7" s="219">
        <v>2</v>
      </c>
      <c r="C7" s="220" t="s">
        <v>664</v>
      </c>
      <c r="D7" s="222">
        <v>2.4986175371617309E-2</v>
      </c>
    </row>
    <row r="8" spans="2:4" ht="30" x14ac:dyDescent="0.25">
      <c r="B8" s="219">
        <v>3</v>
      </c>
      <c r="C8" s="220" t="s">
        <v>665</v>
      </c>
      <c r="D8" s="223">
        <v>2622.8544637923001</v>
      </c>
    </row>
  </sheetData>
  <mergeCells count="1">
    <mergeCell ref="B2:D3"/>
  </mergeCells>
  <conditionalFormatting sqref="D6:D8">
    <cfRule type="cellIs" dxfId="0" priority="1"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79A2A-BA75-4921-8484-0E0B11822BA7}">
  <sheetPr codeName="Ark94">
    <tabColor rgb="FF00A976"/>
    <pageSetUpPr fitToPage="1"/>
  </sheetPr>
  <dimension ref="B2:Q18"/>
  <sheetViews>
    <sheetView zoomScale="85" zoomScaleNormal="85" workbookViewId="0">
      <selection activeCell="N21" sqref="N21"/>
    </sheetView>
  </sheetViews>
  <sheetFormatPr defaultColWidth="8" defaultRowHeight="15" x14ac:dyDescent="0.25"/>
  <cols>
    <col min="1" max="1" width="3.125" style="76" customWidth="1"/>
    <col min="2" max="2" width="14.25" style="104" customWidth="1"/>
    <col min="3" max="3" width="49.625" style="76" customWidth="1"/>
    <col min="4" max="4" width="22.25" style="76" customWidth="1"/>
    <col min="5" max="5" width="23.125" style="76" customWidth="1"/>
    <col min="6" max="6" width="23.375" style="76" customWidth="1"/>
    <col min="7" max="7" width="23" style="76" customWidth="1"/>
    <col min="8" max="8" width="23.625" style="76" customWidth="1"/>
    <col min="9" max="9" width="23" style="76" customWidth="1"/>
    <col min="10" max="10" width="24.625" style="76" customWidth="1"/>
    <col min="11" max="11" width="24.25" style="76" customWidth="1"/>
    <col min="12" max="12" width="23.375" style="76" customWidth="1"/>
    <col min="13" max="13" width="24.5" style="76" customWidth="1"/>
    <col min="14" max="14" width="24.125" style="76" customWidth="1"/>
    <col min="15" max="15" width="25" style="45" customWidth="1"/>
    <col min="16" max="16384" width="8" style="76"/>
  </cols>
  <sheetData>
    <row r="2" spans="2:17" ht="20.25" x14ac:dyDescent="0.3">
      <c r="B2" s="1061" t="s">
        <v>915</v>
      </c>
      <c r="C2" s="1061"/>
      <c r="D2" s="1061"/>
      <c r="E2" s="1061"/>
      <c r="F2" s="1061"/>
      <c r="G2" s="1061"/>
      <c r="H2" s="1061"/>
      <c r="I2" s="1061"/>
      <c r="J2" s="1061"/>
      <c r="K2" s="1061"/>
      <c r="L2" s="1061"/>
      <c r="M2" s="1061"/>
      <c r="N2" s="1061"/>
      <c r="O2" s="1061"/>
    </row>
    <row r="3" spans="2:17" ht="15.75" x14ac:dyDescent="0.25">
      <c r="B3" s="283"/>
    </row>
    <row r="4" spans="2:17" x14ac:dyDescent="0.25">
      <c r="B4" s="284"/>
    </row>
    <row r="5" spans="2:17" x14ac:dyDescent="0.25">
      <c r="B5" s="282" t="s">
        <v>54</v>
      </c>
      <c r="C5" s="1100" t="s">
        <v>916</v>
      </c>
      <c r="D5" s="1096" t="s">
        <v>513</v>
      </c>
      <c r="E5" s="1096"/>
      <c r="F5" s="1096"/>
      <c r="G5" s="1096"/>
      <c r="H5" s="1096"/>
      <c r="I5" s="1096"/>
      <c r="J5" s="1096"/>
      <c r="K5" s="1096"/>
      <c r="L5" s="1096"/>
      <c r="M5" s="1096"/>
      <c r="N5" s="1096"/>
      <c r="O5" s="285"/>
    </row>
    <row r="6" spans="2:17" x14ac:dyDescent="0.25">
      <c r="B6" s="200"/>
      <c r="C6" s="1100"/>
      <c r="D6" s="48" t="s">
        <v>55</v>
      </c>
      <c r="E6" s="48" t="s">
        <v>56</v>
      </c>
      <c r="F6" s="48" t="s">
        <v>57</v>
      </c>
      <c r="G6" s="48" t="s">
        <v>58</v>
      </c>
      <c r="H6" s="48" t="s">
        <v>59</v>
      </c>
      <c r="I6" s="48" t="s">
        <v>206</v>
      </c>
      <c r="J6" s="48" t="s">
        <v>230</v>
      </c>
      <c r="K6" s="48" t="s">
        <v>288</v>
      </c>
      <c r="L6" s="48" t="s">
        <v>432</v>
      </c>
      <c r="M6" s="48" t="s">
        <v>433</v>
      </c>
      <c r="N6" s="48" t="s">
        <v>434</v>
      </c>
      <c r="O6" s="48" t="s">
        <v>917</v>
      </c>
    </row>
    <row r="7" spans="2:17" x14ac:dyDescent="0.25">
      <c r="B7" s="203"/>
      <c r="C7" s="1100"/>
      <c r="D7" s="286">
        <v>0</v>
      </c>
      <c r="E7" s="286">
        <v>0.02</v>
      </c>
      <c r="F7" s="286">
        <v>0.04</v>
      </c>
      <c r="G7" s="286">
        <v>0.1</v>
      </c>
      <c r="H7" s="286">
        <v>0.2</v>
      </c>
      <c r="I7" s="286">
        <v>0.5</v>
      </c>
      <c r="J7" s="286">
        <v>0.7</v>
      </c>
      <c r="K7" s="286">
        <v>0.75</v>
      </c>
      <c r="L7" s="286">
        <v>1</v>
      </c>
      <c r="M7" s="286">
        <v>1.5</v>
      </c>
      <c r="N7" s="48" t="s">
        <v>401</v>
      </c>
      <c r="O7" s="48" t="s">
        <v>918</v>
      </c>
    </row>
    <row r="8" spans="2:17" x14ac:dyDescent="0.25">
      <c r="B8" s="287">
        <v>1</v>
      </c>
      <c r="C8" s="288" t="s">
        <v>919</v>
      </c>
      <c r="D8" s="499">
        <v>0</v>
      </c>
      <c r="E8" s="708">
        <v>0</v>
      </c>
      <c r="F8" s="708">
        <v>0</v>
      </c>
      <c r="G8" s="708">
        <v>0</v>
      </c>
      <c r="H8" s="708">
        <v>0</v>
      </c>
      <c r="I8" s="708">
        <v>0</v>
      </c>
      <c r="J8" s="708">
        <v>0</v>
      </c>
      <c r="K8" s="708">
        <v>0</v>
      </c>
      <c r="L8" s="708">
        <v>0</v>
      </c>
      <c r="M8" s="708">
        <v>0</v>
      </c>
      <c r="N8" s="708">
        <v>0</v>
      </c>
      <c r="O8" s="708">
        <v>0</v>
      </c>
    </row>
    <row r="9" spans="2:17" x14ac:dyDescent="0.25">
      <c r="B9" s="287">
        <v>2</v>
      </c>
      <c r="C9" s="288" t="s">
        <v>920</v>
      </c>
      <c r="D9" s="490">
        <v>0</v>
      </c>
      <c r="E9" s="489">
        <v>0</v>
      </c>
      <c r="F9" s="489">
        <v>0</v>
      </c>
      <c r="G9" s="489">
        <v>0</v>
      </c>
      <c r="H9" s="489">
        <v>0</v>
      </c>
      <c r="I9" s="489">
        <v>0</v>
      </c>
      <c r="J9" s="489">
        <v>0</v>
      </c>
      <c r="K9" s="489">
        <v>0</v>
      </c>
      <c r="L9" s="489">
        <v>0</v>
      </c>
      <c r="M9" s="489">
        <v>0</v>
      </c>
      <c r="N9" s="489">
        <v>0</v>
      </c>
      <c r="O9" s="489">
        <v>0</v>
      </c>
    </row>
    <row r="10" spans="2:17" x14ac:dyDescent="0.25">
      <c r="B10" s="287">
        <v>3</v>
      </c>
      <c r="C10" s="288" t="s">
        <v>364</v>
      </c>
      <c r="D10" s="490">
        <v>0</v>
      </c>
      <c r="E10" s="489">
        <v>0</v>
      </c>
      <c r="F10" s="489">
        <v>0</v>
      </c>
      <c r="G10" s="489">
        <v>0</v>
      </c>
      <c r="H10" s="489">
        <v>0</v>
      </c>
      <c r="I10" s="489">
        <v>0</v>
      </c>
      <c r="J10" s="489">
        <v>0</v>
      </c>
      <c r="K10" s="489">
        <v>0</v>
      </c>
      <c r="L10" s="489">
        <v>0</v>
      </c>
      <c r="M10" s="489">
        <v>0</v>
      </c>
      <c r="N10" s="489">
        <v>0</v>
      </c>
      <c r="O10" s="489">
        <v>0</v>
      </c>
    </row>
    <row r="11" spans="2:17" x14ac:dyDescent="0.25">
      <c r="B11" s="287">
        <v>4</v>
      </c>
      <c r="C11" s="288" t="s">
        <v>493</v>
      </c>
      <c r="D11" s="490">
        <v>0</v>
      </c>
      <c r="E11" s="489">
        <v>0</v>
      </c>
      <c r="F11" s="489">
        <v>0</v>
      </c>
      <c r="G11" s="489">
        <v>0</v>
      </c>
      <c r="H11" s="489">
        <v>0</v>
      </c>
      <c r="I11" s="489">
        <v>0</v>
      </c>
      <c r="J11" s="489">
        <v>0</v>
      </c>
      <c r="K11" s="489">
        <v>0</v>
      </c>
      <c r="L11" s="489">
        <v>0</v>
      </c>
      <c r="M11" s="489">
        <v>0</v>
      </c>
      <c r="N11" s="489">
        <v>0</v>
      </c>
      <c r="O11" s="489">
        <v>0</v>
      </c>
    </row>
    <row r="12" spans="2:17" x14ac:dyDescent="0.25">
      <c r="B12" s="287">
        <v>5</v>
      </c>
      <c r="C12" s="288" t="s">
        <v>495</v>
      </c>
      <c r="D12" s="490">
        <v>0</v>
      </c>
      <c r="E12" s="489">
        <v>0</v>
      </c>
      <c r="F12" s="489">
        <v>0</v>
      </c>
      <c r="G12" s="489">
        <v>0</v>
      </c>
      <c r="H12" s="489">
        <v>0</v>
      </c>
      <c r="I12" s="489">
        <v>0</v>
      </c>
      <c r="J12" s="489">
        <v>0</v>
      </c>
      <c r="K12" s="489">
        <v>0</v>
      </c>
      <c r="L12" s="489">
        <v>0</v>
      </c>
      <c r="M12" s="489">
        <v>0</v>
      </c>
      <c r="N12" s="489">
        <v>0</v>
      </c>
      <c r="O12" s="489">
        <v>0</v>
      </c>
    </row>
    <row r="13" spans="2:17" x14ac:dyDescent="0.25">
      <c r="B13" s="287">
        <v>6</v>
      </c>
      <c r="C13" s="288" t="s">
        <v>369</v>
      </c>
      <c r="D13" s="490">
        <v>0</v>
      </c>
      <c r="E13" s="489">
        <v>99.155755999999997</v>
      </c>
      <c r="F13" s="489">
        <v>0</v>
      </c>
      <c r="G13" s="489">
        <v>0</v>
      </c>
      <c r="H13" s="489">
        <v>205.81517099999999</v>
      </c>
      <c r="I13" s="489">
        <v>0</v>
      </c>
      <c r="J13" s="489">
        <v>0</v>
      </c>
      <c r="K13" s="489">
        <v>0</v>
      </c>
      <c r="L13" s="489">
        <v>26.642644000000001</v>
      </c>
      <c r="M13" s="489">
        <v>0</v>
      </c>
      <c r="N13" s="489">
        <v>0</v>
      </c>
      <c r="O13" s="489">
        <v>331.61356999999998</v>
      </c>
      <c r="Q13" s="62"/>
    </row>
    <row r="14" spans="2:17" x14ac:dyDescent="0.25">
      <c r="B14" s="287">
        <v>7</v>
      </c>
      <c r="C14" s="288" t="s">
        <v>372</v>
      </c>
      <c r="D14" s="490">
        <v>0</v>
      </c>
      <c r="E14" s="489">
        <v>0</v>
      </c>
      <c r="F14" s="489">
        <v>0</v>
      </c>
      <c r="G14" s="489">
        <v>0</v>
      </c>
      <c r="H14" s="489">
        <v>0</v>
      </c>
      <c r="I14" s="489">
        <v>0</v>
      </c>
      <c r="J14" s="489">
        <v>0</v>
      </c>
      <c r="K14" s="489">
        <v>0</v>
      </c>
      <c r="L14" s="489">
        <v>0</v>
      </c>
      <c r="M14" s="489">
        <v>0</v>
      </c>
      <c r="N14" s="489">
        <v>0</v>
      </c>
      <c r="O14" s="489">
        <v>0</v>
      </c>
    </row>
    <row r="15" spans="2:17" x14ac:dyDescent="0.25">
      <c r="B15" s="287">
        <v>8</v>
      </c>
      <c r="C15" s="288" t="s">
        <v>383</v>
      </c>
      <c r="D15" s="490">
        <v>0</v>
      </c>
      <c r="E15" s="489">
        <v>0</v>
      </c>
      <c r="F15" s="489">
        <v>0</v>
      </c>
      <c r="G15" s="489">
        <v>0</v>
      </c>
      <c r="H15" s="489">
        <v>0</v>
      </c>
      <c r="I15" s="489">
        <v>0</v>
      </c>
      <c r="J15" s="489">
        <v>0</v>
      </c>
      <c r="K15" s="489">
        <v>0</v>
      </c>
      <c r="L15" s="489">
        <v>0</v>
      </c>
      <c r="M15" s="489">
        <v>0</v>
      </c>
      <c r="N15" s="489">
        <v>0</v>
      </c>
      <c r="O15" s="489">
        <v>0</v>
      </c>
    </row>
    <row r="16" spans="2:17" x14ac:dyDescent="0.25">
      <c r="B16" s="287">
        <v>9</v>
      </c>
      <c r="C16" s="288" t="s">
        <v>921</v>
      </c>
      <c r="D16" s="490">
        <v>0</v>
      </c>
      <c r="E16" s="489">
        <v>0</v>
      </c>
      <c r="F16" s="489">
        <v>0</v>
      </c>
      <c r="G16" s="489">
        <v>0</v>
      </c>
      <c r="H16" s="489">
        <v>0</v>
      </c>
      <c r="I16" s="489">
        <v>0</v>
      </c>
      <c r="J16" s="489">
        <v>0</v>
      </c>
      <c r="K16" s="489">
        <v>0</v>
      </c>
      <c r="L16" s="489">
        <v>0</v>
      </c>
      <c r="M16" s="489">
        <v>0</v>
      </c>
      <c r="N16" s="489">
        <v>0</v>
      </c>
      <c r="O16" s="489">
        <v>0</v>
      </c>
    </row>
    <row r="17" spans="2:15" x14ac:dyDescent="0.25">
      <c r="B17" s="287">
        <v>10</v>
      </c>
      <c r="C17" s="288" t="s">
        <v>510</v>
      </c>
      <c r="D17" s="490">
        <v>0</v>
      </c>
      <c r="E17" s="489">
        <v>0</v>
      </c>
      <c r="F17" s="489">
        <v>0</v>
      </c>
      <c r="G17" s="489">
        <v>0</v>
      </c>
      <c r="H17" s="489">
        <v>0</v>
      </c>
      <c r="I17" s="489">
        <v>0</v>
      </c>
      <c r="J17" s="489">
        <v>0</v>
      </c>
      <c r="K17" s="489">
        <v>0</v>
      </c>
      <c r="L17" s="489">
        <v>0</v>
      </c>
      <c r="M17" s="489">
        <v>0</v>
      </c>
      <c r="N17" s="489">
        <v>0</v>
      </c>
      <c r="O17" s="489">
        <v>0</v>
      </c>
    </row>
    <row r="18" spans="2:15" x14ac:dyDescent="0.25">
      <c r="B18" s="289">
        <v>11</v>
      </c>
      <c r="C18" s="290" t="s">
        <v>626</v>
      </c>
      <c r="D18" s="488">
        <v>0</v>
      </c>
      <c r="E18" s="489">
        <v>99.155755999999997</v>
      </c>
      <c r="F18" s="489">
        <v>0</v>
      </c>
      <c r="G18" s="489">
        <v>0</v>
      </c>
      <c r="H18" s="489">
        <v>205.81517099999999</v>
      </c>
      <c r="I18" s="489">
        <v>0</v>
      </c>
      <c r="J18" s="489">
        <v>0</v>
      </c>
      <c r="K18" s="489">
        <v>0</v>
      </c>
      <c r="L18" s="489">
        <v>26.642644000000001</v>
      </c>
      <c r="M18" s="489">
        <v>0</v>
      </c>
      <c r="N18" s="489">
        <v>0</v>
      </c>
      <c r="O18" s="489">
        <v>331.61356999999998</v>
      </c>
    </row>
  </sheetData>
  <mergeCells count="3">
    <mergeCell ref="B2:O2"/>
    <mergeCell ref="C5:C7"/>
    <mergeCell ref="D5:N5"/>
  </mergeCells>
  <pageMargins left="0.70866141732283472" right="0.70866141732283472" top="0.74803149606299213" bottom="0.74803149606299213" header="0.31496062992125984" footer="0.31496062992125984"/>
  <pageSetup paperSize="9" scale="32" orientation="landscape"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60D41-C644-41DA-A856-FFE01BD3794F}">
  <sheetPr codeName="Ark95">
    <tabColor rgb="FF00A976"/>
    <pageSetUpPr fitToPage="1"/>
  </sheetPr>
  <dimension ref="A1:E20"/>
  <sheetViews>
    <sheetView topLeftCell="A6" workbookViewId="0"/>
  </sheetViews>
  <sheetFormatPr defaultColWidth="8" defaultRowHeight="15" x14ac:dyDescent="0.25"/>
  <cols>
    <col min="1" max="1" width="3.125" style="224" customWidth="1"/>
    <col min="2" max="2" width="8" style="224"/>
    <col min="3" max="3" width="68.375" style="224" customWidth="1"/>
    <col min="4" max="4" width="28.5" style="225" customWidth="1"/>
    <col min="5" max="5" width="36.25" style="224" customWidth="1"/>
    <col min="6" max="6" width="66.625" style="224" customWidth="1"/>
    <col min="7" max="16384" width="8" style="224"/>
  </cols>
  <sheetData>
    <row r="1" spans="1:5" ht="9.9499999999999993" customHeight="1" x14ac:dyDescent="0.25"/>
    <row r="2" spans="1:5" ht="20.25" customHeight="1" x14ac:dyDescent="0.3">
      <c r="A2" s="226"/>
      <c r="B2" s="1120" t="s">
        <v>29</v>
      </c>
      <c r="C2" s="1120"/>
      <c r="D2" s="1120"/>
      <c r="E2" s="227"/>
    </row>
    <row r="3" spans="1:5" ht="15.75" x14ac:dyDescent="0.25">
      <c r="A3" s="227"/>
      <c r="B3" s="227"/>
      <c r="C3" s="227"/>
      <c r="D3" s="228"/>
      <c r="E3" s="227"/>
    </row>
    <row r="4" spans="1:5" ht="15.75" customHeight="1" x14ac:dyDescent="0.25">
      <c r="A4" s="227"/>
      <c r="B4" s="1063" t="s">
        <v>1074</v>
      </c>
      <c r="C4" s="1064"/>
      <c r="D4" s="86" t="s">
        <v>55</v>
      </c>
      <c r="E4" s="45"/>
    </row>
    <row r="5" spans="1:5" ht="15.75" x14ac:dyDescent="0.25">
      <c r="A5" s="227"/>
      <c r="B5" s="1065"/>
      <c r="C5" s="1066"/>
      <c r="D5" s="61" t="s">
        <v>667</v>
      </c>
      <c r="E5" s="227"/>
    </row>
    <row r="6" spans="1:5" ht="30" customHeight="1" x14ac:dyDescent="0.25">
      <c r="A6" s="227"/>
      <c r="B6" s="65">
        <v>1</v>
      </c>
      <c r="C6" s="229" t="s">
        <v>668</v>
      </c>
      <c r="D6" s="471">
        <v>406832.38915514003</v>
      </c>
      <c r="E6" s="231"/>
    </row>
    <row r="7" spans="1:5" ht="49.5" customHeight="1" x14ac:dyDescent="0.25">
      <c r="A7" s="227"/>
      <c r="B7" s="65">
        <v>2</v>
      </c>
      <c r="C7" s="229" t="s">
        <v>669</v>
      </c>
      <c r="D7" s="471"/>
      <c r="E7" s="231"/>
    </row>
    <row r="8" spans="1:5" ht="47.1" customHeight="1" x14ac:dyDescent="0.25">
      <c r="A8" s="227"/>
      <c r="B8" s="65">
        <v>3</v>
      </c>
      <c r="C8" s="229" t="s">
        <v>670</v>
      </c>
      <c r="D8" s="471"/>
      <c r="E8" s="227"/>
    </row>
    <row r="9" spans="1:5" ht="30" x14ac:dyDescent="0.25">
      <c r="A9" s="227"/>
      <c r="B9" s="65">
        <v>4</v>
      </c>
      <c r="C9" s="229" t="s">
        <v>671</v>
      </c>
      <c r="D9" s="471"/>
      <c r="E9" s="227"/>
    </row>
    <row r="10" spans="1:5" ht="45" x14ac:dyDescent="0.25">
      <c r="A10" s="227"/>
      <c r="B10" s="65">
        <v>5</v>
      </c>
      <c r="C10" s="229" t="s">
        <v>672</v>
      </c>
      <c r="D10" s="471"/>
      <c r="E10" s="227"/>
    </row>
    <row r="11" spans="1:5" ht="30" x14ac:dyDescent="0.25">
      <c r="A11" s="227"/>
      <c r="B11" s="65">
        <v>6</v>
      </c>
      <c r="C11" s="229" t="s">
        <v>673</v>
      </c>
      <c r="D11" s="471"/>
      <c r="E11" s="227"/>
    </row>
    <row r="12" spans="1:5" ht="15.75" x14ac:dyDescent="0.25">
      <c r="A12" s="227"/>
      <c r="B12" s="65">
        <v>7</v>
      </c>
      <c r="C12" s="229" t="s">
        <v>674</v>
      </c>
      <c r="D12" s="471"/>
      <c r="E12" s="227"/>
    </row>
    <row r="13" spans="1:5" ht="15.75" x14ac:dyDescent="0.25">
      <c r="A13" s="227"/>
      <c r="B13" s="65">
        <v>8</v>
      </c>
      <c r="C13" s="229" t="s">
        <v>675</v>
      </c>
      <c r="D13" s="471">
        <v>76.796392909999966</v>
      </c>
      <c r="E13" s="227"/>
    </row>
    <row r="14" spans="1:5" ht="15.75" x14ac:dyDescent="0.25">
      <c r="A14" s="227"/>
      <c r="B14" s="65">
        <v>9</v>
      </c>
      <c r="C14" s="229" t="s">
        <v>676</v>
      </c>
      <c r="D14" s="471">
        <v>2.8592876700000764</v>
      </c>
      <c r="E14" s="227"/>
    </row>
    <row r="15" spans="1:5" ht="30" x14ac:dyDescent="0.3">
      <c r="A15" s="227"/>
      <c r="B15" s="65">
        <v>10</v>
      </c>
      <c r="C15" s="229" t="s">
        <v>677</v>
      </c>
      <c r="D15" s="471">
        <v>6427.1525366999995</v>
      </c>
      <c r="E15" s="232"/>
    </row>
    <row r="16" spans="1:5" ht="30" x14ac:dyDescent="0.25">
      <c r="A16" s="227"/>
      <c r="B16" s="65">
        <v>11</v>
      </c>
      <c r="C16" s="229" t="s">
        <v>678</v>
      </c>
      <c r="D16" s="471"/>
      <c r="E16" s="227"/>
    </row>
    <row r="17" spans="1:5" ht="30" x14ac:dyDescent="0.25">
      <c r="A17" s="227"/>
      <c r="B17" s="65" t="s">
        <v>679</v>
      </c>
      <c r="C17" s="229" t="s">
        <v>680</v>
      </c>
      <c r="D17" s="471"/>
      <c r="E17" s="227"/>
    </row>
    <row r="18" spans="1:5" ht="30" x14ac:dyDescent="0.25">
      <c r="A18" s="227"/>
      <c r="B18" s="65" t="s">
        <v>681</v>
      </c>
      <c r="C18" s="229" t="s">
        <v>682</v>
      </c>
      <c r="D18" s="471"/>
      <c r="E18" s="227"/>
    </row>
    <row r="19" spans="1:5" ht="15.75" x14ac:dyDescent="0.25">
      <c r="A19" s="227"/>
      <c r="B19" s="65">
        <v>12</v>
      </c>
      <c r="C19" s="229" t="s">
        <v>683</v>
      </c>
      <c r="D19" s="471">
        <v>-358.27508005005075</v>
      </c>
      <c r="E19" s="227"/>
    </row>
    <row r="20" spans="1:5" ht="15.75" x14ac:dyDescent="0.25">
      <c r="A20" s="227"/>
      <c r="B20" s="233">
        <v>13</v>
      </c>
      <c r="C20" s="234" t="s">
        <v>101</v>
      </c>
      <c r="D20" s="470">
        <v>412996.92229237</v>
      </c>
      <c r="E20" s="227"/>
    </row>
  </sheetData>
  <mergeCells count="2">
    <mergeCell ref="B2:D2"/>
    <mergeCell ref="B4:C5"/>
  </mergeCells>
  <pageMargins left="0.7" right="0.7" top="0.75" bottom="0.75" header="0.3" footer="0.3"/>
  <pageSetup paperSize="9" scale="63" fitToHeight="0"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28F27-A890-45B7-9B8D-6765969CE065}">
  <sheetPr codeName="Ark96">
    <tabColor rgb="FF00A976"/>
    <pageSetUpPr fitToPage="1"/>
  </sheetPr>
  <dimension ref="A1:M74"/>
  <sheetViews>
    <sheetView topLeftCell="A48" zoomScale="70" zoomScaleNormal="70" workbookViewId="0"/>
  </sheetViews>
  <sheetFormatPr defaultColWidth="8" defaultRowHeight="15" x14ac:dyDescent="0.25"/>
  <cols>
    <col min="1" max="1" width="3.125" style="224" customWidth="1"/>
    <col min="2" max="2" width="7.75" style="237" bestFit="1" customWidth="1"/>
    <col min="3" max="3" width="74.5" style="224" bestFit="1" customWidth="1"/>
    <col min="4" max="4" width="13.5" style="225" customWidth="1"/>
    <col min="5" max="5" width="13.5" style="224" customWidth="1"/>
    <col min="6" max="6" width="38.875" style="224" customWidth="1"/>
    <col min="7" max="7" width="18.75" style="224" customWidth="1"/>
    <col min="8" max="16384" width="8" style="224"/>
  </cols>
  <sheetData>
    <row r="1" spans="1:6" x14ac:dyDescent="0.25">
      <c r="A1" s="236"/>
    </row>
    <row r="2" spans="1:6" ht="20.25" x14ac:dyDescent="0.3">
      <c r="B2" s="1061" t="s">
        <v>30</v>
      </c>
      <c r="C2" s="1061"/>
      <c r="D2" s="1061"/>
      <c r="E2" s="1061"/>
    </row>
    <row r="3" spans="1:6" x14ac:dyDescent="0.25">
      <c r="B3" s="92"/>
      <c r="C3" s="45"/>
      <c r="D3" s="45"/>
      <c r="E3" s="45"/>
    </row>
    <row r="4" spans="1:6" x14ac:dyDescent="0.25">
      <c r="B4" s="1142" t="s">
        <v>54</v>
      </c>
      <c r="C4" s="1143"/>
      <c r="D4" s="1148" t="s">
        <v>684</v>
      </c>
      <c r="E4" s="1148"/>
      <c r="F4" s="45"/>
    </row>
    <row r="5" spans="1:6" x14ac:dyDescent="0.25">
      <c r="B5" s="1144"/>
      <c r="C5" s="1145"/>
      <c r="D5" s="86" t="s">
        <v>55</v>
      </c>
      <c r="E5" s="86" t="s">
        <v>56</v>
      </c>
    </row>
    <row r="6" spans="1:6" x14ac:dyDescent="0.25">
      <c r="B6" s="1146"/>
      <c r="C6" s="1147"/>
      <c r="D6" s="86" t="s">
        <v>1049</v>
      </c>
      <c r="E6" s="86" t="s">
        <v>1050</v>
      </c>
    </row>
    <row r="7" spans="1:6" x14ac:dyDescent="0.25">
      <c r="B7" s="538"/>
      <c r="C7" s="1139" t="s">
        <v>685</v>
      </c>
      <c r="D7" s="1140"/>
      <c r="E7" s="1141"/>
    </row>
    <row r="8" spans="1:6" x14ac:dyDescent="0.25">
      <c r="B8" s="65">
        <v>1</v>
      </c>
      <c r="C8" s="469" t="s">
        <v>686</v>
      </c>
      <c r="D8" s="471">
        <v>400186.86417467997</v>
      </c>
      <c r="E8" s="471">
        <v>397636.86156447994</v>
      </c>
    </row>
    <row r="9" spans="1:6" ht="30" x14ac:dyDescent="0.25">
      <c r="B9" s="65">
        <v>2</v>
      </c>
      <c r="C9" s="468" t="s">
        <v>687</v>
      </c>
      <c r="D9" s="471"/>
      <c r="E9" s="471"/>
    </row>
    <row r="10" spans="1:6" ht="30" x14ac:dyDescent="0.25">
      <c r="B10" s="65">
        <v>3</v>
      </c>
      <c r="C10" s="468" t="s">
        <v>688</v>
      </c>
      <c r="D10" s="471">
        <v>0</v>
      </c>
      <c r="E10" s="471">
        <v>0</v>
      </c>
    </row>
    <row r="11" spans="1:6" ht="30" x14ac:dyDescent="0.25">
      <c r="B11" s="65">
        <v>4</v>
      </c>
      <c r="C11" s="468" t="s">
        <v>689</v>
      </c>
      <c r="D11" s="471"/>
      <c r="E11" s="471"/>
    </row>
    <row r="12" spans="1:6" x14ac:dyDescent="0.25">
      <c r="B12" s="65">
        <v>5</v>
      </c>
      <c r="C12" s="468" t="s">
        <v>690</v>
      </c>
      <c r="D12" s="471"/>
      <c r="E12" s="471"/>
    </row>
    <row r="13" spans="1:6" x14ac:dyDescent="0.25">
      <c r="B13" s="65">
        <v>6</v>
      </c>
      <c r="C13" s="468" t="s">
        <v>691</v>
      </c>
      <c r="D13" s="471">
        <v>-358.22624625999998</v>
      </c>
      <c r="E13" s="471">
        <v>-98.668572999999995</v>
      </c>
    </row>
    <row r="14" spans="1:6" x14ac:dyDescent="0.25">
      <c r="B14" s="233">
        <v>7</v>
      </c>
      <c r="C14" s="467" t="s">
        <v>692</v>
      </c>
      <c r="D14" s="470">
        <v>399828.63792841998</v>
      </c>
      <c r="E14" s="470">
        <v>397538.19299147994</v>
      </c>
    </row>
    <row r="15" spans="1:6" x14ac:dyDescent="0.25">
      <c r="B15" s="407"/>
      <c r="C15" s="1263" t="s">
        <v>693</v>
      </c>
      <c r="D15" s="1264"/>
      <c r="E15" s="1265"/>
    </row>
    <row r="16" spans="1:6" ht="30" x14ac:dyDescent="0.25">
      <c r="B16" s="240">
        <v>8</v>
      </c>
      <c r="C16" s="468" t="s">
        <v>694</v>
      </c>
      <c r="D16" s="464">
        <v>9.7411510000000003</v>
      </c>
      <c r="E16" s="464">
        <v>4.1637267200000139</v>
      </c>
    </row>
    <row r="17" spans="2:6" ht="30" x14ac:dyDescent="0.25">
      <c r="B17" s="240" t="s">
        <v>695</v>
      </c>
      <c r="C17" s="468" t="s">
        <v>696</v>
      </c>
      <c r="D17" s="463"/>
      <c r="E17" s="463"/>
    </row>
    <row r="18" spans="2:6" ht="30" x14ac:dyDescent="0.25">
      <c r="B18" s="240">
        <v>9</v>
      </c>
      <c r="C18" s="468" t="s">
        <v>697</v>
      </c>
      <c r="D18" s="464">
        <v>728.11240227999997</v>
      </c>
      <c r="E18" s="464">
        <v>697.84974241999998</v>
      </c>
    </row>
    <row r="19" spans="2:6" ht="30" x14ac:dyDescent="0.25">
      <c r="B19" s="243" t="s">
        <v>698</v>
      </c>
      <c r="C19" s="468" t="s">
        <v>699</v>
      </c>
      <c r="D19" s="463"/>
      <c r="E19" s="463"/>
    </row>
    <row r="20" spans="2:6" x14ac:dyDescent="0.25">
      <c r="B20" s="66" t="s">
        <v>700</v>
      </c>
      <c r="C20" s="468" t="s">
        <v>701</v>
      </c>
      <c r="D20" s="463"/>
      <c r="E20" s="463"/>
    </row>
    <row r="21" spans="2:6" x14ac:dyDescent="0.25">
      <c r="B21" s="243">
        <v>10</v>
      </c>
      <c r="C21" s="468" t="s">
        <v>702</v>
      </c>
      <c r="D21" s="464"/>
      <c r="E21" s="464"/>
    </row>
    <row r="22" spans="2:6" x14ac:dyDescent="0.25">
      <c r="B22" s="243" t="s">
        <v>703</v>
      </c>
      <c r="C22" s="468" t="s">
        <v>704</v>
      </c>
      <c r="D22" s="463"/>
      <c r="E22" s="463"/>
    </row>
    <row r="23" spans="2:6" x14ac:dyDescent="0.25">
      <c r="B23" s="243" t="s">
        <v>705</v>
      </c>
      <c r="C23" s="468" t="s">
        <v>706</v>
      </c>
      <c r="D23" s="464"/>
      <c r="E23" s="464"/>
    </row>
    <row r="24" spans="2:6" x14ac:dyDescent="0.25">
      <c r="B24" s="243">
        <v>11</v>
      </c>
      <c r="C24" s="468" t="s">
        <v>707</v>
      </c>
      <c r="D24" s="463">
        <v>0</v>
      </c>
      <c r="E24" s="463">
        <v>0</v>
      </c>
      <c r="F24" s="244"/>
    </row>
    <row r="25" spans="2:6" x14ac:dyDescent="0.25">
      <c r="B25" s="243">
        <v>12</v>
      </c>
      <c r="C25" s="468" t="s">
        <v>708</v>
      </c>
      <c r="D25" s="463"/>
      <c r="E25" s="463"/>
      <c r="F25" s="244"/>
    </row>
    <row r="26" spans="2:6" x14ac:dyDescent="0.25">
      <c r="B26" s="233">
        <v>13</v>
      </c>
      <c r="C26" s="467" t="s">
        <v>709</v>
      </c>
      <c r="D26" s="462">
        <v>737.85355327999991</v>
      </c>
      <c r="E26" s="462">
        <v>702.01346913999998</v>
      </c>
    </row>
    <row r="27" spans="2:6" x14ac:dyDescent="0.25">
      <c r="B27" s="407"/>
      <c r="C27" s="1263" t="s">
        <v>710</v>
      </c>
      <c r="D27" s="1264"/>
      <c r="E27" s="1265"/>
    </row>
    <row r="28" spans="2:6" ht="30" x14ac:dyDescent="0.25">
      <c r="B28" s="246">
        <v>14</v>
      </c>
      <c r="C28" s="500" t="s">
        <v>711</v>
      </c>
      <c r="D28" s="466">
        <v>6000.4189863000001</v>
      </c>
      <c r="E28" s="466">
        <v>1752.90741843</v>
      </c>
    </row>
    <row r="29" spans="2:6" x14ac:dyDescent="0.25">
      <c r="B29" s="246">
        <v>15</v>
      </c>
      <c r="C29" s="465" t="s">
        <v>712</v>
      </c>
      <c r="D29" s="461"/>
      <c r="E29" s="461"/>
    </row>
    <row r="30" spans="2:6" x14ac:dyDescent="0.25">
      <c r="B30" s="246">
        <v>16</v>
      </c>
      <c r="C30" s="465" t="s">
        <v>713</v>
      </c>
      <c r="D30" s="461">
        <v>2.8592876700000001</v>
      </c>
      <c r="E30" s="461">
        <v>0.15004169000000001</v>
      </c>
    </row>
    <row r="31" spans="2:6" ht="30" x14ac:dyDescent="0.25">
      <c r="B31" s="243" t="s">
        <v>714</v>
      </c>
      <c r="C31" s="500" t="s">
        <v>715</v>
      </c>
      <c r="D31" s="461"/>
      <c r="E31" s="461"/>
    </row>
    <row r="32" spans="2:6" x14ac:dyDescent="0.25">
      <c r="B32" s="243">
        <v>17</v>
      </c>
      <c r="C32" s="249" t="s">
        <v>716</v>
      </c>
      <c r="D32" s="248"/>
      <c r="E32" s="248"/>
    </row>
    <row r="33" spans="2:7" x14ac:dyDescent="0.25">
      <c r="B33" s="243" t="s">
        <v>717</v>
      </c>
      <c r="C33" s="249" t="s">
        <v>718</v>
      </c>
      <c r="D33" s="248"/>
      <c r="E33" s="248"/>
    </row>
    <row r="34" spans="2:7" x14ac:dyDescent="0.25">
      <c r="B34" s="233">
        <v>18</v>
      </c>
      <c r="C34" s="234" t="s">
        <v>719</v>
      </c>
      <c r="D34" s="245">
        <v>6003.2782739700006</v>
      </c>
      <c r="E34" s="245">
        <v>1753.0574601200001</v>
      </c>
    </row>
    <row r="35" spans="2:7" x14ac:dyDescent="0.25">
      <c r="B35" s="407"/>
      <c r="C35" s="1139" t="s">
        <v>720</v>
      </c>
      <c r="D35" s="1140"/>
      <c r="E35" s="1141"/>
    </row>
    <row r="36" spans="2:7" x14ac:dyDescent="0.25">
      <c r="B36" s="246">
        <v>19</v>
      </c>
      <c r="C36" s="229" t="s">
        <v>721</v>
      </c>
      <c r="D36" s="248">
        <v>16067.67535576</v>
      </c>
      <c r="E36" s="248">
        <v>13451.839169019999</v>
      </c>
    </row>
    <row r="37" spans="2:7" x14ac:dyDescent="0.25">
      <c r="B37" s="246">
        <v>20</v>
      </c>
      <c r="C37" s="229" t="s">
        <v>722</v>
      </c>
      <c r="D37" s="248">
        <v>-9640.522819060001</v>
      </c>
      <c r="E37" s="248">
        <v>-8029.8499024829953</v>
      </c>
    </row>
    <row r="38" spans="2:7" ht="30" x14ac:dyDescent="0.25">
      <c r="B38" s="246">
        <v>21</v>
      </c>
      <c r="C38" s="229" t="s">
        <v>723</v>
      </c>
      <c r="D38" s="248"/>
      <c r="E38" s="248"/>
    </row>
    <row r="39" spans="2:7" x14ac:dyDescent="0.25">
      <c r="B39" s="233">
        <v>22</v>
      </c>
      <c r="C39" s="234" t="s">
        <v>724</v>
      </c>
      <c r="D39" s="245">
        <v>6427.1525366999995</v>
      </c>
      <c r="E39" s="245">
        <v>5421.9892665370035</v>
      </c>
    </row>
    <row r="40" spans="2:7" x14ac:dyDescent="0.25">
      <c r="B40" s="408"/>
      <c r="C40" s="1154" t="s">
        <v>725</v>
      </c>
      <c r="D40" s="1155"/>
      <c r="E40" s="1156"/>
    </row>
    <row r="41" spans="2:7" ht="30" x14ac:dyDescent="0.25">
      <c r="B41" s="240" t="s">
        <v>726</v>
      </c>
      <c r="C41" s="249" t="s">
        <v>727</v>
      </c>
      <c r="D41" s="250"/>
      <c r="E41" s="250"/>
    </row>
    <row r="42" spans="2:7" ht="30" x14ac:dyDescent="0.25">
      <c r="B42" s="240" t="s">
        <v>728</v>
      </c>
      <c r="C42" s="249" t="s">
        <v>729</v>
      </c>
      <c r="D42" s="250"/>
      <c r="E42" s="250"/>
    </row>
    <row r="43" spans="2:7" x14ac:dyDescent="0.25">
      <c r="B43" s="246" t="s">
        <v>730</v>
      </c>
      <c r="C43" s="249" t="s">
        <v>731</v>
      </c>
      <c r="D43" s="250"/>
      <c r="E43" s="250"/>
    </row>
    <row r="44" spans="2:7" ht="105" x14ac:dyDescent="0.25">
      <c r="B44" s="246" t="s">
        <v>732</v>
      </c>
      <c r="C44" s="249" t="s">
        <v>733</v>
      </c>
      <c r="D44" s="250"/>
      <c r="E44" s="250"/>
    </row>
    <row r="45" spans="2:7" ht="120" x14ac:dyDescent="0.25">
      <c r="B45" s="246" t="s">
        <v>734</v>
      </c>
      <c r="C45" s="229" t="s">
        <v>735</v>
      </c>
      <c r="D45" s="250"/>
      <c r="E45" s="250"/>
    </row>
    <row r="46" spans="2:7" x14ac:dyDescent="0.25">
      <c r="B46" s="246" t="s">
        <v>736</v>
      </c>
      <c r="C46" s="691" t="s">
        <v>737</v>
      </c>
      <c r="D46" s="250"/>
      <c r="E46" s="250"/>
    </row>
    <row r="47" spans="2:7" x14ac:dyDescent="0.25">
      <c r="B47" s="246" t="s">
        <v>738</v>
      </c>
      <c r="C47" s="691" t="s">
        <v>739</v>
      </c>
      <c r="D47" s="250"/>
      <c r="E47" s="250"/>
    </row>
    <row r="48" spans="2:7" ht="30" x14ac:dyDescent="0.25">
      <c r="B48" s="246" t="s">
        <v>740</v>
      </c>
      <c r="C48" s="692" t="s">
        <v>741</v>
      </c>
      <c r="D48" s="250"/>
      <c r="E48" s="250"/>
      <c r="F48" s="244"/>
      <c r="G48" s="251"/>
    </row>
    <row r="49" spans="2:7" ht="30" x14ac:dyDescent="0.25">
      <c r="B49" s="246" t="s">
        <v>742</v>
      </c>
      <c r="C49" s="692" t="s">
        <v>743</v>
      </c>
      <c r="D49" s="250"/>
      <c r="E49" s="250"/>
      <c r="F49" s="244"/>
      <c r="G49" s="251"/>
    </row>
    <row r="50" spans="2:7" x14ac:dyDescent="0.25">
      <c r="B50" s="246" t="s">
        <v>744</v>
      </c>
      <c r="C50" s="691" t="s">
        <v>745</v>
      </c>
      <c r="D50" s="250"/>
      <c r="E50" s="250"/>
    </row>
    <row r="51" spans="2:7" x14ac:dyDescent="0.25">
      <c r="B51" s="65" t="s">
        <v>746</v>
      </c>
      <c r="C51" s="693" t="s">
        <v>747</v>
      </c>
      <c r="D51" s="250"/>
      <c r="E51" s="252"/>
    </row>
    <row r="52" spans="2:7" x14ac:dyDescent="0.25">
      <c r="B52" s="65" t="s">
        <v>748</v>
      </c>
      <c r="C52" s="693" t="s">
        <v>749</v>
      </c>
      <c r="D52" s="250"/>
      <c r="E52" s="252"/>
    </row>
    <row r="53" spans="2:7" x14ac:dyDescent="0.25">
      <c r="B53" s="233" t="s">
        <v>750</v>
      </c>
      <c r="C53" s="694" t="s">
        <v>751</v>
      </c>
      <c r="D53" s="252"/>
      <c r="E53" s="252"/>
    </row>
    <row r="54" spans="2:7" x14ac:dyDescent="0.25">
      <c r="B54" s="539"/>
      <c r="C54" s="1151" t="s">
        <v>752</v>
      </c>
      <c r="D54" s="1152"/>
      <c r="E54" s="1153"/>
    </row>
    <row r="55" spans="2:7" x14ac:dyDescent="0.25">
      <c r="B55" s="246">
        <v>23</v>
      </c>
      <c r="C55" s="234" t="s">
        <v>753</v>
      </c>
      <c r="D55" s="253">
        <v>27297.112979680005</v>
      </c>
      <c r="E55" s="253">
        <v>26379.029719080001</v>
      </c>
    </row>
    <row r="56" spans="2:7" x14ac:dyDescent="0.25">
      <c r="B56" s="246">
        <v>24</v>
      </c>
      <c r="C56" s="234" t="s">
        <v>101</v>
      </c>
      <c r="D56" s="253">
        <v>412996.92229237</v>
      </c>
      <c r="E56" s="253">
        <v>405415.25318727695</v>
      </c>
    </row>
    <row r="57" spans="2:7" x14ac:dyDescent="0.25">
      <c r="B57" s="538"/>
      <c r="C57" s="1139" t="s">
        <v>28</v>
      </c>
      <c r="D57" s="1140"/>
      <c r="E57" s="1141"/>
    </row>
    <row r="58" spans="2:7" x14ac:dyDescent="0.25">
      <c r="B58" s="246">
        <v>25</v>
      </c>
      <c r="C58" s="254" t="s">
        <v>28</v>
      </c>
      <c r="D58" s="255">
        <v>6.6095197097754035E-2</v>
      </c>
      <c r="E58" s="255">
        <v>6.5066692759323752E-2</v>
      </c>
    </row>
    <row r="59" spans="2:7" ht="30" x14ac:dyDescent="0.25">
      <c r="B59" s="66" t="s">
        <v>754</v>
      </c>
      <c r="C59" s="71" t="s">
        <v>755</v>
      </c>
      <c r="D59" s="255">
        <v>6.6095197097754035E-2</v>
      </c>
      <c r="E59" s="255">
        <v>6.5066692759323752E-2</v>
      </c>
    </row>
    <row r="60" spans="2:7" ht="30" x14ac:dyDescent="0.25">
      <c r="B60" s="240" t="s">
        <v>756</v>
      </c>
      <c r="C60" s="247" t="s">
        <v>757</v>
      </c>
      <c r="D60" s="255">
        <v>6.6095197097754035E-2</v>
      </c>
      <c r="E60" s="255">
        <v>6.5066692759323752E-2</v>
      </c>
    </row>
    <row r="61" spans="2:7" x14ac:dyDescent="0.25">
      <c r="B61" s="240">
        <v>26</v>
      </c>
      <c r="C61" s="71" t="s">
        <v>758</v>
      </c>
      <c r="D61" s="436">
        <v>0</v>
      </c>
      <c r="E61" s="436">
        <v>0</v>
      </c>
    </row>
    <row r="62" spans="2:7" x14ac:dyDescent="0.25">
      <c r="B62" s="240" t="s">
        <v>759</v>
      </c>
      <c r="C62" s="71" t="s">
        <v>105</v>
      </c>
      <c r="D62" s="436">
        <v>0</v>
      </c>
      <c r="E62" s="436">
        <v>0</v>
      </c>
    </row>
    <row r="63" spans="2:7" x14ac:dyDescent="0.25">
      <c r="B63" s="240" t="s">
        <v>760</v>
      </c>
      <c r="C63" s="71" t="s">
        <v>82</v>
      </c>
      <c r="D63" s="436">
        <v>0</v>
      </c>
      <c r="E63" s="436">
        <v>0</v>
      </c>
    </row>
    <row r="64" spans="2:7" x14ac:dyDescent="0.25">
      <c r="B64" s="66">
        <v>27</v>
      </c>
      <c r="C64" s="71" t="s">
        <v>111</v>
      </c>
      <c r="D64" s="436">
        <v>0</v>
      </c>
      <c r="E64" s="436">
        <v>0</v>
      </c>
    </row>
    <row r="65" spans="2:13" x14ac:dyDescent="0.25">
      <c r="B65" s="240" t="s">
        <v>761</v>
      </c>
      <c r="C65" s="255" t="s">
        <v>762</v>
      </c>
      <c r="D65" s="436">
        <v>0</v>
      </c>
      <c r="E65" s="436">
        <v>0</v>
      </c>
    </row>
    <row r="66" spans="2:13" x14ac:dyDescent="0.25">
      <c r="B66" s="540"/>
      <c r="C66" s="1149" t="s">
        <v>763</v>
      </c>
      <c r="D66" s="1149"/>
      <c r="E66" s="1150"/>
    </row>
    <row r="67" spans="2:13" x14ac:dyDescent="0.25">
      <c r="B67" s="243" t="s">
        <v>764</v>
      </c>
      <c r="C67" s="249" t="s">
        <v>765</v>
      </c>
      <c r="D67" s="437" t="s">
        <v>766</v>
      </c>
      <c r="E67" s="437" t="s">
        <v>766</v>
      </c>
      <c r="L67" s="236"/>
    </row>
    <row r="68" spans="2:13" s="45" customFormat="1" x14ac:dyDescent="0.25">
      <c r="B68" s="541"/>
      <c r="C68" s="541" t="s">
        <v>767</v>
      </c>
      <c r="D68" s="698"/>
      <c r="E68" s="730"/>
    </row>
    <row r="69" spans="2:13" s="45" customFormat="1" ht="30" x14ac:dyDescent="0.25">
      <c r="B69" s="66">
        <v>28</v>
      </c>
      <c r="C69" s="71" t="s">
        <v>768</v>
      </c>
      <c r="D69" s="241">
        <v>1526.8321134170969</v>
      </c>
      <c r="E69" s="241">
        <v>985.14271723779996</v>
      </c>
      <c r="M69" s="193"/>
    </row>
    <row r="70" spans="2:13" s="45" customFormat="1" ht="30" x14ac:dyDescent="0.25">
      <c r="B70" s="66">
        <v>29</v>
      </c>
      <c r="C70" s="71" t="s">
        <v>769</v>
      </c>
      <c r="D70" s="241">
        <v>6000.4189863000001</v>
      </c>
      <c r="E70" s="241">
        <v>1752.90741843</v>
      </c>
      <c r="M70" s="193"/>
    </row>
    <row r="71" spans="2:13" s="45" customFormat="1" ht="60" x14ac:dyDescent="0.25">
      <c r="B71" s="66">
        <v>30</v>
      </c>
      <c r="C71" s="256" t="s">
        <v>770</v>
      </c>
      <c r="D71" s="241">
        <v>408523.33541948709</v>
      </c>
      <c r="E71" s="241">
        <v>404647.48848608474</v>
      </c>
      <c r="M71" s="193"/>
    </row>
    <row r="72" spans="2:13" s="45" customFormat="1" ht="60" x14ac:dyDescent="0.25">
      <c r="B72" s="66" t="s">
        <v>771</v>
      </c>
      <c r="C72" s="71" t="s">
        <v>772</v>
      </c>
      <c r="D72" s="257">
        <v>408523.33541948709</v>
      </c>
      <c r="E72" s="257">
        <v>404647.48848608474</v>
      </c>
      <c r="M72" s="193"/>
    </row>
    <row r="73" spans="2:13" s="45" customFormat="1" ht="60" x14ac:dyDescent="0.25">
      <c r="B73" s="66">
        <v>31</v>
      </c>
      <c r="C73" s="71" t="s">
        <v>773</v>
      </c>
      <c r="D73" s="255">
        <v>6.6818980980977022E-2</v>
      </c>
      <c r="E73" s="255">
        <v>6.5190148140477439E-2</v>
      </c>
      <c r="M73" s="193"/>
    </row>
    <row r="74" spans="2:13" s="45" customFormat="1" ht="60" x14ac:dyDescent="0.25">
      <c r="B74" s="66" t="s">
        <v>774</v>
      </c>
      <c r="C74" s="71" t="s">
        <v>775</v>
      </c>
      <c r="D74" s="255">
        <v>6.6818980980977022E-2</v>
      </c>
      <c r="E74" s="255">
        <v>6.5190148140477439E-2</v>
      </c>
      <c r="M74" s="193"/>
    </row>
  </sheetData>
  <mergeCells count="11">
    <mergeCell ref="C40:E40"/>
    <mergeCell ref="C54:E54"/>
    <mergeCell ref="C57:E57"/>
    <mergeCell ref="C66:E66"/>
    <mergeCell ref="B2:E2"/>
    <mergeCell ref="B4:C6"/>
    <mergeCell ref="D4:E4"/>
    <mergeCell ref="C7:E7"/>
    <mergeCell ref="C15:E15"/>
    <mergeCell ref="C27:E27"/>
    <mergeCell ref="C35:E35"/>
  </mergeCells>
  <pageMargins left="0.51181102362204722" right="0.51181102362204722" top="0.74803149606299213" bottom="0.74803149606299213" header="0.31496062992125984" footer="0.31496062992125984"/>
  <pageSetup paperSize="9" scale="56" fitToHeight="0"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3E4BD-A48A-4178-BA5E-90F3808F4CA0}">
  <sheetPr codeName="Ark97">
    <tabColor rgb="FF00A976"/>
  </sheetPr>
  <dimension ref="A1:D17"/>
  <sheetViews>
    <sheetView workbookViewId="0"/>
  </sheetViews>
  <sheetFormatPr defaultColWidth="8" defaultRowHeight="15" x14ac:dyDescent="0.25"/>
  <cols>
    <col min="1" max="1" width="3.125" style="258" customWidth="1"/>
    <col min="2" max="2" width="8" style="258"/>
    <col min="3" max="3" width="32" style="258" customWidth="1"/>
    <col min="4" max="4" width="30.5" style="258" customWidth="1"/>
    <col min="5" max="16384" width="8" style="258"/>
  </cols>
  <sheetData>
    <row r="1" spans="1:4" ht="9.9499999999999993" customHeight="1" x14ac:dyDescent="0.25"/>
    <row r="2" spans="1:4" ht="18.75" customHeight="1" x14ac:dyDescent="0.25">
      <c r="A2" s="259"/>
      <c r="B2" s="1105" t="s">
        <v>31</v>
      </c>
      <c r="C2" s="1105"/>
      <c r="D2" s="1105"/>
    </row>
    <row r="3" spans="1:4" ht="20.25" x14ac:dyDescent="0.25">
      <c r="A3" s="259"/>
      <c r="B3" s="260"/>
      <c r="C3" s="260"/>
      <c r="D3" s="260"/>
    </row>
    <row r="4" spans="1:4" ht="15" customHeight="1" x14ac:dyDescent="0.25">
      <c r="B4" s="1063" t="s">
        <v>666</v>
      </c>
      <c r="C4" s="1064"/>
      <c r="D4" s="209" t="s">
        <v>55</v>
      </c>
    </row>
    <row r="5" spans="1:4" x14ac:dyDescent="0.25">
      <c r="B5" s="1065"/>
      <c r="C5" s="1066"/>
      <c r="D5" s="238" t="s">
        <v>684</v>
      </c>
    </row>
    <row r="6" spans="1:4" ht="45" x14ac:dyDescent="0.25">
      <c r="B6" s="233" t="s">
        <v>776</v>
      </c>
      <c r="C6" s="261" t="s">
        <v>777</v>
      </c>
      <c r="D6" s="235">
        <v>400186.86417426</v>
      </c>
    </row>
    <row r="7" spans="1:4" x14ac:dyDescent="0.25">
      <c r="B7" s="65" t="s">
        <v>778</v>
      </c>
      <c r="C7" s="239" t="s">
        <v>779</v>
      </c>
      <c r="D7" s="438">
        <v>0</v>
      </c>
    </row>
    <row r="8" spans="1:4" x14ac:dyDescent="0.25">
      <c r="B8" s="65" t="s">
        <v>780</v>
      </c>
      <c r="C8" s="239" t="s">
        <v>781</v>
      </c>
      <c r="D8" s="230">
        <v>400186.86417426</v>
      </c>
    </row>
    <row r="9" spans="1:4" x14ac:dyDescent="0.25">
      <c r="B9" s="65" t="s">
        <v>782</v>
      </c>
      <c r="C9" s="239" t="s">
        <v>496</v>
      </c>
      <c r="D9" s="230">
        <v>21696.13915757</v>
      </c>
    </row>
    <row r="10" spans="1:4" x14ac:dyDescent="0.25">
      <c r="B10" s="65" t="s">
        <v>478</v>
      </c>
      <c r="C10" s="239" t="s">
        <v>783</v>
      </c>
      <c r="D10" s="230">
        <v>4518.4380958399997</v>
      </c>
    </row>
    <row r="11" spans="1:4" ht="45" x14ac:dyDescent="0.25">
      <c r="B11" s="65" t="s">
        <v>784</v>
      </c>
      <c r="C11" s="239" t="s">
        <v>785</v>
      </c>
      <c r="D11" s="438">
        <v>0</v>
      </c>
    </row>
    <row r="12" spans="1:4" x14ac:dyDescent="0.25">
      <c r="B12" s="65" t="s">
        <v>145</v>
      </c>
      <c r="C12" s="239" t="s">
        <v>369</v>
      </c>
      <c r="D12" s="230">
        <v>1326.2587904500001</v>
      </c>
    </row>
    <row r="13" spans="1:4" ht="30" x14ac:dyDescent="0.25">
      <c r="B13" s="65" t="s">
        <v>147</v>
      </c>
      <c r="C13" s="239" t="s">
        <v>786</v>
      </c>
      <c r="D13" s="230">
        <v>368648.58618831</v>
      </c>
    </row>
    <row r="14" spans="1:4" x14ac:dyDescent="0.25">
      <c r="B14" s="65" t="s">
        <v>149</v>
      </c>
      <c r="C14" s="239" t="s">
        <v>531</v>
      </c>
      <c r="D14" s="230">
        <v>0</v>
      </c>
    </row>
    <row r="15" spans="1:4" x14ac:dyDescent="0.25">
      <c r="B15" s="65" t="s">
        <v>151</v>
      </c>
      <c r="C15" s="239" t="s">
        <v>372</v>
      </c>
      <c r="D15" s="230">
        <v>0</v>
      </c>
    </row>
    <row r="16" spans="1:4" x14ac:dyDescent="0.25">
      <c r="B16" s="65" t="s">
        <v>787</v>
      </c>
      <c r="C16" s="239" t="s">
        <v>507</v>
      </c>
      <c r="D16" s="230">
        <v>3222.3765768499998</v>
      </c>
    </row>
    <row r="17" spans="2:4" ht="45" x14ac:dyDescent="0.25">
      <c r="B17" s="65" t="s">
        <v>788</v>
      </c>
      <c r="C17" s="239" t="s">
        <v>789</v>
      </c>
      <c r="D17" s="230">
        <v>775.06536524000001</v>
      </c>
    </row>
  </sheetData>
  <mergeCells count="2">
    <mergeCell ref="B2:D2"/>
    <mergeCell ref="B4:C5"/>
  </mergeCells>
  <pageMargins left="0.7" right="0.7" top="0.75" bottom="0.75" header="0.3" footer="0.3"/>
  <pageSetup paperSize="9"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BC540-E6ED-440F-A6FC-500FD54DE6CC}">
  <sheetPr codeName="Ark98">
    <tabColor rgb="FF00A976"/>
  </sheetPr>
  <dimension ref="A1:U39"/>
  <sheetViews>
    <sheetView zoomScale="70" zoomScaleNormal="70" workbookViewId="0">
      <selection activeCell="R25" sqref="R25"/>
    </sheetView>
  </sheetViews>
  <sheetFormatPr defaultColWidth="8" defaultRowHeight="15" x14ac:dyDescent="0.25"/>
  <cols>
    <col min="1" max="1" width="3.125" style="76" customWidth="1"/>
    <col min="2" max="2" width="18.75" style="76" bestFit="1" customWidth="1"/>
    <col min="3" max="3" width="77" style="76" bestFit="1" customWidth="1"/>
    <col min="4" max="4" width="22.75" style="76" customWidth="1"/>
    <col min="5" max="5" width="20.625" style="76" customWidth="1"/>
    <col min="6" max="6" width="17.5" style="76" customWidth="1"/>
    <col min="7" max="7" width="25.75" style="76" customWidth="1"/>
    <col min="8" max="8" width="27.875" style="76" customWidth="1"/>
    <col min="9" max="9" width="22.75" style="76" customWidth="1"/>
    <col min="10" max="11" width="25" style="76" customWidth="1"/>
    <col min="12" max="16384" width="8" style="76"/>
  </cols>
  <sheetData>
    <row r="1" spans="1:11" ht="9.9499999999999993" customHeight="1" x14ac:dyDescent="0.25"/>
    <row r="2" spans="1:11" ht="20.25" x14ac:dyDescent="0.3">
      <c r="B2" s="1061" t="s">
        <v>33</v>
      </c>
      <c r="C2" s="1061"/>
      <c r="D2" s="1061"/>
      <c r="E2" s="1061"/>
      <c r="F2" s="1061"/>
      <c r="G2" s="1061"/>
      <c r="H2" s="1061"/>
      <c r="I2" s="1061"/>
      <c r="J2" s="1061"/>
      <c r="K2" s="1061"/>
    </row>
    <row r="3" spans="1:11" x14ac:dyDescent="0.25">
      <c r="A3" s="45"/>
      <c r="B3" s="104"/>
      <c r="C3" s="262"/>
    </row>
    <row r="4" spans="1:11" x14ac:dyDescent="0.25">
      <c r="A4" s="45"/>
      <c r="B4" s="697" t="s">
        <v>54</v>
      </c>
      <c r="C4" s="653"/>
      <c r="D4" s="654" t="s">
        <v>55</v>
      </c>
      <c r="E4" s="86" t="s">
        <v>56</v>
      </c>
      <c r="F4" s="86" t="s">
        <v>57</v>
      </c>
      <c r="G4" s="86" t="s">
        <v>58</v>
      </c>
      <c r="H4" s="86" t="s">
        <v>59</v>
      </c>
      <c r="I4" s="86" t="s">
        <v>206</v>
      </c>
      <c r="J4" s="86" t="s">
        <v>230</v>
      </c>
      <c r="K4" s="86" t="s">
        <v>288</v>
      </c>
    </row>
    <row r="5" spans="1:11" ht="25.5" customHeight="1" x14ac:dyDescent="0.25">
      <c r="A5" s="45"/>
      <c r="B5" s="398"/>
      <c r="C5" s="120"/>
      <c r="D5" s="1095" t="s">
        <v>790</v>
      </c>
      <c r="E5" s="1096"/>
      <c r="F5" s="1096"/>
      <c r="G5" s="1096"/>
      <c r="H5" s="1096" t="s">
        <v>791</v>
      </c>
      <c r="I5" s="1096"/>
      <c r="J5" s="1096"/>
      <c r="K5" s="1096"/>
    </row>
    <row r="6" spans="1:11" ht="45.75" customHeight="1" x14ac:dyDescent="0.25">
      <c r="A6" s="45"/>
      <c r="B6" s="1168" t="s">
        <v>792</v>
      </c>
      <c r="C6" s="1168"/>
      <c r="D6" s="51" t="s">
        <v>1075</v>
      </c>
      <c r="E6" s="51" t="s">
        <v>1076</v>
      </c>
      <c r="F6" s="51" t="s">
        <v>1077</v>
      </c>
      <c r="G6" s="51" t="s">
        <v>1078</v>
      </c>
      <c r="H6" s="51" t="s">
        <v>1075</v>
      </c>
      <c r="I6" s="51" t="s">
        <v>1076</v>
      </c>
      <c r="J6" s="51" t="s">
        <v>1077</v>
      </c>
      <c r="K6" s="51" t="s">
        <v>1078</v>
      </c>
    </row>
    <row r="7" spans="1:11" ht="49.5" customHeight="1" x14ac:dyDescent="0.25">
      <c r="A7" s="45"/>
      <c r="B7" s="1169" t="s">
        <v>793</v>
      </c>
      <c r="C7" s="1169"/>
      <c r="D7" s="48"/>
      <c r="E7" s="48"/>
      <c r="F7" s="48"/>
      <c r="G7" s="48"/>
      <c r="H7" s="48"/>
      <c r="I7" s="48"/>
      <c r="J7" s="48"/>
      <c r="K7" s="48"/>
    </row>
    <row r="8" spans="1:11" ht="15" customHeight="1" x14ac:dyDescent="0.25">
      <c r="A8" s="45"/>
      <c r="B8" s="541"/>
      <c r="C8" s="541" t="s">
        <v>794</v>
      </c>
      <c r="D8" s="1055"/>
      <c r="E8" s="1056"/>
      <c r="F8" s="1055"/>
      <c r="G8" s="1056"/>
      <c r="H8" s="1055"/>
      <c r="I8" s="1056"/>
      <c r="J8" s="1055"/>
      <c r="K8" s="1056"/>
    </row>
    <row r="9" spans="1:11" x14ac:dyDescent="0.25">
      <c r="A9" s="45"/>
      <c r="B9" s="399">
        <v>1</v>
      </c>
      <c r="C9" s="137" t="s">
        <v>795</v>
      </c>
      <c r="D9" s="1161"/>
      <c r="E9" s="1162"/>
      <c r="F9" s="1162"/>
      <c r="G9" s="1163"/>
      <c r="H9" s="396">
        <v>16434.9954001365</v>
      </c>
      <c r="I9" s="396">
        <v>16094.57515122648</v>
      </c>
      <c r="J9" s="396">
        <v>16153.733806260401</v>
      </c>
      <c r="K9" s="396">
        <v>15922.574690575479</v>
      </c>
    </row>
    <row r="10" spans="1:11" x14ac:dyDescent="0.25">
      <c r="A10" s="45"/>
      <c r="B10" s="541"/>
      <c r="C10" s="541" t="s">
        <v>796</v>
      </c>
      <c r="D10" s="1055"/>
      <c r="E10" s="1056"/>
      <c r="F10" s="1055"/>
      <c r="G10" s="1056"/>
      <c r="H10" s="1055"/>
      <c r="I10" s="1056"/>
      <c r="J10" s="1055"/>
      <c r="K10" s="1056"/>
    </row>
    <row r="11" spans="1:11" x14ac:dyDescent="0.25">
      <c r="A11" s="45"/>
      <c r="B11" s="400">
        <v>2</v>
      </c>
      <c r="C11" s="136" t="s">
        <v>797</v>
      </c>
      <c r="D11" s="474">
        <v>0</v>
      </c>
      <c r="E11" s="474">
        <v>0</v>
      </c>
      <c r="F11" s="474">
        <v>0</v>
      </c>
      <c r="G11" s="474">
        <v>0</v>
      </c>
      <c r="H11" s="474">
        <v>0</v>
      </c>
      <c r="I11" s="474">
        <v>0</v>
      </c>
      <c r="J11" s="474">
        <v>0</v>
      </c>
      <c r="K11" s="474">
        <v>0</v>
      </c>
    </row>
    <row r="12" spans="1:11" x14ac:dyDescent="0.25">
      <c r="A12" s="45"/>
      <c r="B12" s="400">
        <v>3</v>
      </c>
      <c r="C12" s="136" t="s">
        <v>798</v>
      </c>
      <c r="D12" s="474">
        <v>0</v>
      </c>
      <c r="E12" s="474">
        <v>0</v>
      </c>
      <c r="F12" s="474">
        <v>0</v>
      </c>
      <c r="G12" s="474">
        <v>0</v>
      </c>
      <c r="H12" s="474">
        <v>0</v>
      </c>
      <c r="I12" s="474">
        <v>0</v>
      </c>
      <c r="J12" s="474">
        <v>0</v>
      </c>
      <c r="K12" s="474">
        <v>0</v>
      </c>
    </row>
    <row r="13" spans="1:11" x14ac:dyDescent="0.25">
      <c r="A13" s="45"/>
      <c r="B13" s="400">
        <v>4</v>
      </c>
      <c r="C13" s="136" t="s">
        <v>799</v>
      </c>
      <c r="D13" s="474">
        <v>0</v>
      </c>
      <c r="E13" s="474">
        <v>0</v>
      </c>
      <c r="F13" s="474">
        <v>0</v>
      </c>
      <c r="G13" s="474">
        <v>0</v>
      </c>
      <c r="H13" s="474">
        <v>0</v>
      </c>
      <c r="I13" s="474">
        <v>0</v>
      </c>
      <c r="J13" s="474">
        <v>0</v>
      </c>
      <c r="K13" s="474">
        <v>0</v>
      </c>
    </row>
    <row r="14" spans="1:11" x14ac:dyDescent="0.25">
      <c r="A14" s="45"/>
      <c r="B14" s="400">
        <v>5</v>
      </c>
      <c r="C14" s="136" t="s">
        <v>800</v>
      </c>
      <c r="D14" s="474">
        <v>1417.1878578075059</v>
      </c>
      <c r="E14" s="474">
        <v>1434.1650456800044</v>
      </c>
      <c r="F14" s="474">
        <v>1961.4659547583369</v>
      </c>
      <c r="G14" s="474">
        <v>1832.2350048900034</v>
      </c>
      <c r="H14" s="474">
        <v>1417.1878578075059</v>
      </c>
      <c r="I14" s="474">
        <v>1434.1650456800044</v>
      </c>
      <c r="J14" s="474">
        <v>1961.4659547583369</v>
      </c>
      <c r="K14" s="474">
        <v>1832.2350048900034</v>
      </c>
    </row>
    <row r="15" spans="1:11" x14ac:dyDescent="0.25">
      <c r="A15" s="45"/>
      <c r="B15" s="400">
        <v>6</v>
      </c>
      <c r="C15" s="136" t="s">
        <v>801</v>
      </c>
      <c r="D15" s="474">
        <v>0</v>
      </c>
      <c r="E15" s="474">
        <v>0</v>
      </c>
      <c r="F15" s="474">
        <v>0</v>
      </c>
      <c r="G15" s="474">
        <v>0</v>
      </c>
      <c r="H15" s="474">
        <v>0</v>
      </c>
      <c r="I15" s="474">
        <v>0</v>
      </c>
      <c r="J15" s="474">
        <v>0</v>
      </c>
      <c r="K15" s="474">
        <v>0</v>
      </c>
    </row>
    <row r="16" spans="1:11" x14ac:dyDescent="0.25">
      <c r="A16" s="45"/>
      <c r="B16" s="400">
        <v>7</v>
      </c>
      <c r="C16" s="136" t="s">
        <v>802</v>
      </c>
      <c r="D16" s="474">
        <v>0</v>
      </c>
      <c r="E16" s="474">
        <v>0</v>
      </c>
      <c r="F16" s="474">
        <v>0</v>
      </c>
      <c r="G16" s="474">
        <v>0</v>
      </c>
      <c r="H16" s="474">
        <v>0</v>
      </c>
      <c r="I16" s="474">
        <v>0</v>
      </c>
      <c r="J16" s="474">
        <v>0</v>
      </c>
      <c r="K16" s="474">
        <v>0</v>
      </c>
    </row>
    <row r="17" spans="1:21" x14ac:dyDescent="0.25">
      <c r="A17" s="45"/>
      <c r="B17" s="400">
        <v>8</v>
      </c>
      <c r="C17" s="136" t="s">
        <v>803</v>
      </c>
      <c r="D17" s="474">
        <v>1417.1878578075059</v>
      </c>
      <c r="E17" s="474">
        <v>1434.1650456800044</v>
      </c>
      <c r="F17" s="474">
        <v>1961.4659547583369</v>
      </c>
      <c r="G17" s="474">
        <v>1832.2350048900034</v>
      </c>
      <c r="H17" s="474">
        <v>1417.1878578075059</v>
      </c>
      <c r="I17" s="474">
        <v>1434.1650456800044</v>
      </c>
      <c r="J17" s="474">
        <v>1961.4659547583369</v>
      </c>
      <c r="K17" s="474">
        <v>1832.2350048900034</v>
      </c>
    </row>
    <row r="18" spans="1:21" x14ac:dyDescent="0.25">
      <c r="A18" s="45"/>
      <c r="B18" s="400">
        <v>9</v>
      </c>
      <c r="C18" s="136" t="s">
        <v>804</v>
      </c>
      <c r="D18" s="1165"/>
      <c r="E18" s="1166"/>
      <c r="F18" s="1166"/>
      <c r="G18" s="1167"/>
      <c r="H18" s="474">
        <v>0</v>
      </c>
      <c r="I18" s="474">
        <v>0</v>
      </c>
      <c r="J18" s="474">
        <v>0</v>
      </c>
      <c r="K18" s="474">
        <v>0</v>
      </c>
    </row>
    <row r="19" spans="1:21" x14ac:dyDescent="0.25">
      <c r="A19" s="45"/>
      <c r="B19" s="400">
        <v>10</v>
      </c>
      <c r="C19" s="136" t="s">
        <v>805</v>
      </c>
      <c r="D19" s="474">
        <v>190.81959536166667</v>
      </c>
      <c r="E19" s="474">
        <v>301.95011498166667</v>
      </c>
      <c r="F19" s="474">
        <v>396.22870404666662</v>
      </c>
      <c r="G19" s="474">
        <v>507.8142247793333</v>
      </c>
      <c r="H19" s="474">
        <v>190.81959536166667</v>
      </c>
      <c r="I19" s="474">
        <v>301.95011498166667</v>
      </c>
      <c r="J19" s="474">
        <v>396.22870404666662</v>
      </c>
      <c r="K19" s="474">
        <v>507.8142247793333</v>
      </c>
    </row>
    <row r="20" spans="1:21" x14ac:dyDescent="0.25">
      <c r="A20" s="45"/>
      <c r="B20" s="400">
        <v>11</v>
      </c>
      <c r="C20" s="136" t="s">
        <v>806</v>
      </c>
      <c r="D20" s="474">
        <v>190.81959536166667</v>
      </c>
      <c r="E20" s="474">
        <v>301.95011498166667</v>
      </c>
      <c r="F20" s="474">
        <v>396.22870404666662</v>
      </c>
      <c r="G20" s="474">
        <v>507.8142247793333</v>
      </c>
      <c r="H20" s="474">
        <v>190.81959536166667</v>
      </c>
      <c r="I20" s="474">
        <v>301.95011498166667</v>
      </c>
      <c r="J20" s="474">
        <v>396.22870404666662</v>
      </c>
      <c r="K20" s="474">
        <v>507.8142247793333</v>
      </c>
    </row>
    <row r="21" spans="1:21" x14ac:dyDescent="0.25">
      <c r="A21" s="45"/>
      <c r="B21" s="400">
        <v>12</v>
      </c>
      <c r="C21" s="136" t="s">
        <v>807</v>
      </c>
      <c r="D21" s="474">
        <v>0</v>
      </c>
      <c r="E21" s="474">
        <v>0</v>
      </c>
      <c r="F21" s="474">
        <v>0</v>
      </c>
      <c r="G21" s="474">
        <v>0</v>
      </c>
      <c r="H21" s="474">
        <v>0</v>
      </c>
      <c r="I21" s="474">
        <v>0</v>
      </c>
      <c r="J21" s="474">
        <v>0</v>
      </c>
      <c r="K21" s="474">
        <v>0</v>
      </c>
    </row>
    <row r="22" spans="1:21" x14ac:dyDescent="0.25">
      <c r="A22" s="45"/>
      <c r="B22" s="400">
        <v>13</v>
      </c>
      <c r="C22" s="136" t="s">
        <v>808</v>
      </c>
      <c r="D22" s="474">
        <v>0</v>
      </c>
      <c r="E22" s="474">
        <v>0</v>
      </c>
      <c r="F22" s="474">
        <v>0</v>
      </c>
      <c r="G22" s="474">
        <v>0</v>
      </c>
      <c r="H22" s="474">
        <v>0</v>
      </c>
      <c r="I22" s="474">
        <v>0</v>
      </c>
      <c r="J22" s="474">
        <v>0</v>
      </c>
      <c r="K22" s="474">
        <v>0</v>
      </c>
    </row>
    <row r="23" spans="1:21" x14ac:dyDescent="0.25">
      <c r="A23" s="45"/>
      <c r="B23" s="400">
        <v>14</v>
      </c>
      <c r="C23" s="136" t="s">
        <v>809</v>
      </c>
      <c r="D23" s="474">
        <v>1737.8304839716673</v>
      </c>
      <c r="E23" s="474">
        <v>1475.8140621883333</v>
      </c>
      <c r="F23" s="474">
        <v>1770.1570742133331</v>
      </c>
      <c r="G23" s="474">
        <v>1633.2502872183325</v>
      </c>
      <c r="H23" s="474">
        <v>1703.622150638334</v>
      </c>
      <c r="I23" s="474">
        <v>1441.7515621883333</v>
      </c>
      <c r="J23" s="474">
        <v>1736.2404075466663</v>
      </c>
      <c r="K23" s="474">
        <v>1600.2294538849992</v>
      </c>
      <c r="L23" s="1157"/>
      <c r="M23" s="1157"/>
      <c r="N23" s="1157"/>
      <c r="O23" s="1157"/>
      <c r="P23" s="1157"/>
      <c r="Q23" s="1157"/>
      <c r="R23" s="1157"/>
      <c r="S23" s="1157"/>
      <c r="T23" s="1157"/>
      <c r="U23" s="1157"/>
    </row>
    <row r="24" spans="1:21" x14ac:dyDescent="0.25">
      <c r="A24" s="45"/>
      <c r="B24" s="400">
        <v>15</v>
      </c>
      <c r="C24" s="136" t="s">
        <v>810</v>
      </c>
      <c r="D24" s="474">
        <v>7.0596557500000001</v>
      </c>
      <c r="E24" s="474">
        <v>7.2953673333333331</v>
      </c>
      <c r="F24" s="474">
        <v>7.686296416666667</v>
      </c>
      <c r="G24" s="474">
        <v>7.7604371666666667</v>
      </c>
      <c r="H24" s="474">
        <v>0.53614120833333323</v>
      </c>
      <c r="I24" s="474">
        <v>0.64782801249999999</v>
      </c>
      <c r="J24" s="474">
        <v>0.76862964166666659</v>
      </c>
      <c r="K24" s="474">
        <v>0.6827732333333334</v>
      </c>
    </row>
    <row r="25" spans="1:21" x14ac:dyDescent="0.25">
      <c r="A25" s="45"/>
      <c r="B25" s="400">
        <v>16</v>
      </c>
      <c r="C25" s="137" t="s">
        <v>811</v>
      </c>
      <c r="D25" s="1164"/>
      <c r="E25" s="1164"/>
      <c r="F25" s="1164"/>
      <c r="G25" s="1164"/>
      <c r="H25" s="475">
        <v>3312.16574501584</v>
      </c>
      <c r="I25" s="475">
        <v>3178.5145508625046</v>
      </c>
      <c r="J25" s="475">
        <v>4094.7036959933366</v>
      </c>
      <c r="K25" s="475">
        <v>3940.9614567876692</v>
      </c>
    </row>
    <row r="26" spans="1:21" x14ac:dyDescent="0.25">
      <c r="A26" s="45"/>
      <c r="B26" s="541"/>
      <c r="C26" s="541" t="s">
        <v>812</v>
      </c>
      <c r="D26" s="731"/>
      <c r="E26" s="731"/>
      <c r="F26" s="731"/>
      <c r="G26" s="731"/>
      <c r="H26" s="731"/>
      <c r="I26" s="731"/>
      <c r="J26" s="731"/>
      <c r="K26" s="731"/>
    </row>
    <row r="27" spans="1:21" x14ac:dyDescent="0.25">
      <c r="A27" s="45"/>
      <c r="B27" s="400">
        <v>17</v>
      </c>
      <c r="C27" s="699" t="s">
        <v>813</v>
      </c>
      <c r="D27" s="542">
        <v>4198.4555470900004</v>
      </c>
      <c r="E27" s="474">
        <v>3834.9985233320003</v>
      </c>
      <c r="F27" s="474">
        <v>4542.8284950219995</v>
      </c>
      <c r="G27" s="542">
        <v>4957.6447106024998</v>
      </c>
      <c r="H27" s="542">
        <v>500.69855989045004</v>
      </c>
      <c r="I27" s="542">
        <v>268.44989663324003</v>
      </c>
      <c r="J27" s="542">
        <v>317.99799465154007</v>
      </c>
      <c r="K27" s="474">
        <v>427.054524253875</v>
      </c>
    </row>
    <row r="28" spans="1:21" x14ac:dyDescent="0.25">
      <c r="A28" s="45"/>
      <c r="B28" s="400">
        <v>18</v>
      </c>
      <c r="C28" s="699" t="s">
        <v>814</v>
      </c>
      <c r="D28" s="542">
        <v>2091.7277606591688</v>
      </c>
      <c r="E28" s="474">
        <v>2043.6570132125</v>
      </c>
      <c r="F28" s="474">
        <v>2561.1327334466655</v>
      </c>
      <c r="G28" s="542">
        <v>2425.8926745274998</v>
      </c>
      <c r="H28" s="542">
        <v>1702.7667888070857</v>
      </c>
      <c r="I28" s="542">
        <v>1657.9601245700007</v>
      </c>
      <c r="J28" s="542">
        <v>2004.3164239824991</v>
      </c>
      <c r="K28" s="474">
        <v>1930.0639799587502</v>
      </c>
    </row>
    <row r="29" spans="1:21" x14ac:dyDescent="0.25">
      <c r="A29" s="45"/>
      <c r="B29" s="400">
        <v>19</v>
      </c>
      <c r="C29" s="699" t="s">
        <v>815</v>
      </c>
      <c r="D29" s="542">
        <v>339.96526882357136</v>
      </c>
      <c r="E29" s="474">
        <v>296.64874156142855</v>
      </c>
      <c r="F29" s="474">
        <v>366.0829810710714</v>
      </c>
      <c r="G29" s="542">
        <v>395.62962980250001</v>
      </c>
      <c r="H29" s="542">
        <v>339.96526882357136</v>
      </c>
      <c r="I29" s="542">
        <v>296.64874156142855</v>
      </c>
      <c r="J29" s="542">
        <v>366.0829810710714</v>
      </c>
      <c r="K29" s="474">
        <v>395.62962980250001</v>
      </c>
    </row>
    <row r="30" spans="1:21" ht="45" x14ac:dyDescent="0.25">
      <c r="A30" s="45"/>
      <c r="B30" s="400" t="s">
        <v>816</v>
      </c>
      <c r="C30" s="700" t="s">
        <v>817</v>
      </c>
      <c r="D30" s="1165"/>
      <c r="E30" s="1166"/>
      <c r="F30" s="1166"/>
      <c r="G30" s="1167"/>
      <c r="H30" s="701">
        <v>0</v>
      </c>
      <c r="I30" s="701">
        <v>0</v>
      </c>
      <c r="J30" s="701">
        <v>0</v>
      </c>
      <c r="K30" s="701">
        <v>0</v>
      </c>
    </row>
    <row r="31" spans="1:21" x14ac:dyDescent="0.25">
      <c r="A31" s="45"/>
      <c r="B31" s="400" t="s">
        <v>818</v>
      </c>
      <c r="C31" s="700" t="s">
        <v>819</v>
      </c>
      <c r="D31" s="1165"/>
      <c r="E31" s="1166"/>
      <c r="F31" s="1166"/>
      <c r="G31" s="1167"/>
      <c r="H31" s="474">
        <v>0</v>
      </c>
      <c r="I31" s="474">
        <v>0</v>
      </c>
      <c r="J31" s="474">
        <v>0</v>
      </c>
      <c r="K31" s="474">
        <v>0</v>
      </c>
    </row>
    <row r="32" spans="1:21" x14ac:dyDescent="0.25">
      <c r="A32" s="45"/>
      <c r="B32" s="400">
        <v>20</v>
      </c>
      <c r="C32" s="702" t="s">
        <v>820</v>
      </c>
      <c r="D32" s="543">
        <v>6630.1485765727402</v>
      </c>
      <c r="E32" s="543">
        <v>6175.3042781059285</v>
      </c>
      <c r="F32" s="543">
        <v>7470.0442095397357</v>
      </c>
      <c r="G32" s="543">
        <v>7779.1670149324991</v>
      </c>
      <c r="H32" s="543">
        <v>2543.4306175211073</v>
      </c>
      <c r="I32" s="543">
        <v>2223.0587627646692</v>
      </c>
      <c r="J32" s="543">
        <v>2688.3973997051107</v>
      </c>
      <c r="K32" s="475">
        <v>2752.7481340151253</v>
      </c>
    </row>
    <row r="33" spans="1:11" x14ac:dyDescent="0.25">
      <c r="A33" s="45"/>
      <c r="B33" s="400" t="s">
        <v>184</v>
      </c>
      <c r="C33" s="699" t="s">
        <v>821</v>
      </c>
      <c r="D33" s="703">
        <v>0</v>
      </c>
      <c r="E33" s="474">
        <v>0</v>
      </c>
      <c r="F33" s="474">
        <v>0</v>
      </c>
      <c r="G33" s="474">
        <v>0</v>
      </c>
      <c r="H33" s="474">
        <v>0</v>
      </c>
      <c r="I33" s="474">
        <v>0</v>
      </c>
      <c r="J33" s="474">
        <v>0</v>
      </c>
      <c r="K33" s="474">
        <v>0</v>
      </c>
    </row>
    <row r="34" spans="1:11" x14ac:dyDescent="0.25">
      <c r="A34" s="45"/>
      <c r="B34" s="400" t="s">
        <v>186</v>
      </c>
      <c r="C34" s="699" t="s">
        <v>822</v>
      </c>
      <c r="D34" s="703">
        <v>0</v>
      </c>
      <c r="E34" s="474">
        <v>0</v>
      </c>
      <c r="F34" s="474">
        <v>0</v>
      </c>
      <c r="G34" s="474">
        <v>0</v>
      </c>
      <c r="H34" s="474">
        <v>0</v>
      </c>
      <c r="I34" s="474">
        <v>0</v>
      </c>
      <c r="J34" s="474">
        <v>0</v>
      </c>
      <c r="K34" s="474">
        <v>0</v>
      </c>
    </row>
    <row r="35" spans="1:11" x14ac:dyDescent="0.25">
      <c r="A35" s="45"/>
      <c r="B35" s="400" t="s">
        <v>188</v>
      </c>
      <c r="C35" s="699" t="s">
        <v>823</v>
      </c>
      <c r="D35" s="703">
        <v>0</v>
      </c>
      <c r="E35" s="474">
        <v>0</v>
      </c>
      <c r="F35" s="474">
        <v>0</v>
      </c>
      <c r="G35" s="474">
        <v>0</v>
      </c>
      <c r="H35" s="474">
        <v>0</v>
      </c>
      <c r="I35" s="474">
        <v>0</v>
      </c>
      <c r="J35" s="474">
        <v>0</v>
      </c>
      <c r="K35" s="474">
        <v>0</v>
      </c>
    </row>
    <row r="36" spans="1:11" ht="15" customHeight="1" x14ac:dyDescent="0.25">
      <c r="A36" s="45"/>
      <c r="B36" s="541"/>
      <c r="C36" s="541" t="s">
        <v>824</v>
      </c>
      <c r="D36" s="731"/>
      <c r="E36" s="731"/>
      <c r="F36" s="731"/>
      <c r="G36" s="731"/>
      <c r="H36" s="731"/>
      <c r="I36" s="731"/>
      <c r="J36" s="731"/>
      <c r="K36" s="731"/>
    </row>
    <row r="37" spans="1:11" x14ac:dyDescent="0.25">
      <c r="A37" s="45"/>
      <c r="B37" s="400">
        <v>21</v>
      </c>
      <c r="C37" s="699" t="s">
        <v>825</v>
      </c>
      <c r="D37" s="1266"/>
      <c r="E37" s="1267"/>
      <c r="F37" s="1267"/>
      <c r="G37" s="1268"/>
      <c r="H37" s="474">
        <v>16282.981970911878</v>
      </c>
      <c r="I37" s="474">
        <v>15354.608712353082</v>
      </c>
      <c r="J37" s="474">
        <v>15413.767367387003</v>
      </c>
      <c r="K37" s="474">
        <v>14750.689283650223</v>
      </c>
    </row>
    <row r="38" spans="1:11" x14ac:dyDescent="0.25">
      <c r="A38" s="45"/>
      <c r="B38" s="400">
        <v>22</v>
      </c>
      <c r="C38" s="704" t="s">
        <v>826</v>
      </c>
      <c r="D38" s="1266"/>
      <c r="E38" s="1267"/>
      <c r="F38" s="1267"/>
      <c r="G38" s="1268"/>
      <c r="H38" s="475">
        <v>1602.4305194592005</v>
      </c>
      <c r="I38" s="475">
        <v>1586.4849770537469</v>
      </c>
      <c r="J38" s="475">
        <v>1939.9559134512365</v>
      </c>
      <c r="K38" s="475">
        <v>1828.0629518240519</v>
      </c>
    </row>
    <row r="39" spans="1:11" x14ac:dyDescent="0.25">
      <c r="A39" s="45"/>
      <c r="B39" s="400">
        <v>23</v>
      </c>
      <c r="C39" s="699" t="s">
        <v>827</v>
      </c>
      <c r="D39" s="1158"/>
      <c r="E39" s="1159"/>
      <c r="F39" s="1159"/>
      <c r="G39" s="1160"/>
      <c r="H39" s="397">
        <v>41701.359865559571</v>
      </c>
      <c r="I39" s="397">
        <v>41696.608071370494</v>
      </c>
      <c r="J39" s="397">
        <v>16.790811702132885</v>
      </c>
      <c r="K39" s="397">
        <v>98.816377275877173</v>
      </c>
    </row>
  </sheetData>
  <mergeCells count="22">
    <mergeCell ref="L23:U23"/>
    <mergeCell ref="D39:G39"/>
    <mergeCell ref="D30:G30"/>
    <mergeCell ref="D31:G31"/>
    <mergeCell ref="D37:G37"/>
    <mergeCell ref="D38:G38"/>
    <mergeCell ref="D25:G25"/>
    <mergeCell ref="B2:K2"/>
    <mergeCell ref="D5:G5"/>
    <mergeCell ref="H5:K5"/>
    <mergeCell ref="B6:C6"/>
    <mergeCell ref="B7:C7"/>
    <mergeCell ref="D18:G18"/>
    <mergeCell ref="D8:E8"/>
    <mergeCell ref="F8:G8"/>
    <mergeCell ref="H8:I8"/>
    <mergeCell ref="J8:K8"/>
    <mergeCell ref="D10:E10"/>
    <mergeCell ref="F10:G10"/>
    <mergeCell ref="H10:I10"/>
    <mergeCell ref="J10:K10"/>
    <mergeCell ref="D9:G9"/>
  </mergeCells>
  <pageMargins left="0.7" right="0.7" top="0.75" bottom="0.75" header="0.3" footer="0.3"/>
  <pageSetup paperSize="9" scale="31" orientation="portrait" verticalDpi="90" r:id="rId1"/>
  <colBreaks count="1" manualBreakCount="1">
    <brk id="1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14C17-8E12-4279-B4D8-F449EE0F9685}">
  <sheetPr codeName="Ark8">
    <tabColor rgb="FF00A976"/>
  </sheetPr>
  <dimension ref="B2:J26"/>
  <sheetViews>
    <sheetView zoomScaleNormal="100" workbookViewId="0">
      <selection activeCell="D16" sqref="D16"/>
    </sheetView>
  </sheetViews>
  <sheetFormatPr defaultColWidth="8" defaultRowHeight="15" x14ac:dyDescent="0.25"/>
  <cols>
    <col min="1" max="1" width="8" style="337"/>
    <col min="2" max="2" width="7.75" style="337" customWidth="1"/>
    <col min="3" max="3" width="22.25" style="337" customWidth="1"/>
    <col min="4" max="4" width="30.25" style="337" customWidth="1"/>
    <col min="5" max="5" width="25.75" style="337" customWidth="1"/>
    <col min="6" max="6" width="17.875" style="337" bestFit="1" customWidth="1"/>
    <col min="7" max="7" width="31.625" style="337" customWidth="1"/>
    <col min="8" max="8" width="27" style="337" customWidth="1"/>
    <col min="9" max="16384" width="8" style="337"/>
  </cols>
  <sheetData>
    <row r="2" spans="2:10" ht="20.25" x14ac:dyDescent="0.3">
      <c r="B2" s="1080" t="s">
        <v>11</v>
      </c>
      <c r="C2" s="1080"/>
      <c r="D2" s="1080"/>
      <c r="E2" s="1080"/>
      <c r="F2" s="1080"/>
      <c r="G2" s="1080"/>
      <c r="H2" s="1080"/>
      <c r="J2" s="338"/>
    </row>
    <row r="3" spans="2:10" x14ac:dyDescent="0.25">
      <c r="B3" s="339"/>
      <c r="C3" s="339"/>
      <c r="D3" s="339"/>
      <c r="E3" s="339"/>
      <c r="F3" s="339"/>
      <c r="G3" s="339"/>
      <c r="H3" s="339"/>
    </row>
    <row r="4" spans="2:10" x14ac:dyDescent="0.25">
      <c r="B4" s="648" t="s">
        <v>54</v>
      </c>
      <c r="C4" s="649"/>
      <c r="D4" s="340" t="s">
        <v>55</v>
      </c>
      <c r="E4" s="340" t="s">
        <v>56</v>
      </c>
      <c r="F4" s="340" t="s">
        <v>57</v>
      </c>
      <c r="G4" s="340" t="s">
        <v>58</v>
      </c>
      <c r="H4" s="340" t="s">
        <v>343</v>
      </c>
    </row>
    <row r="5" spans="2:10" x14ac:dyDescent="0.25">
      <c r="B5" s="341"/>
      <c r="C5" s="1081"/>
      <c r="D5" s="1083" t="s">
        <v>300</v>
      </c>
      <c r="E5" s="1083"/>
      <c r="F5" s="1083"/>
      <c r="G5" s="1083"/>
      <c r="H5" s="1083"/>
    </row>
    <row r="6" spans="2:10" x14ac:dyDescent="0.25">
      <c r="B6" s="1084"/>
      <c r="C6" s="1081"/>
      <c r="D6" s="1083" t="s">
        <v>344</v>
      </c>
      <c r="E6" s="1083" t="s">
        <v>345</v>
      </c>
      <c r="F6" s="1083" t="s">
        <v>346</v>
      </c>
      <c r="G6" s="1083" t="s">
        <v>347</v>
      </c>
      <c r="H6" s="1083" t="s">
        <v>348</v>
      </c>
    </row>
    <row r="7" spans="2:10" x14ac:dyDescent="0.25">
      <c r="B7" s="1084"/>
      <c r="C7" s="1081"/>
      <c r="D7" s="1083"/>
      <c r="E7" s="1083"/>
      <c r="F7" s="1083"/>
      <c r="G7" s="1083"/>
      <c r="H7" s="1083"/>
    </row>
    <row r="8" spans="2:10" ht="22.5" customHeight="1" x14ac:dyDescent="0.25">
      <c r="B8" s="1085"/>
      <c r="C8" s="1082"/>
      <c r="D8" s="1083"/>
      <c r="E8" s="1083"/>
      <c r="F8" s="1083"/>
      <c r="G8" s="1083"/>
      <c r="H8" s="1083"/>
    </row>
    <row r="9" spans="2:10" s="344" customFormat="1" ht="28.5" customHeight="1" x14ac:dyDescent="0.25">
      <c r="B9" s="342">
        <v>1</v>
      </c>
      <c r="C9" s="343" t="s">
        <v>349</v>
      </c>
      <c r="D9" s="515">
        <v>154086.423645</v>
      </c>
      <c r="E9" s="650">
        <v>27828.813517999999</v>
      </c>
      <c r="F9" s="650">
        <v>181915.23716300001</v>
      </c>
      <c r="G9" s="750">
        <v>256590.24797294999</v>
      </c>
      <c r="H9" s="750">
        <v>237981.99986594997</v>
      </c>
    </row>
    <row r="10" spans="2:10" x14ac:dyDescent="0.25">
      <c r="B10" s="342">
        <v>2</v>
      </c>
      <c r="C10" s="343" t="s">
        <v>36</v>
      </c>
      <c r="D10" s="515">
        <v>3714.3537449999999</v>
      </c>
      <c r="E10" s="650">
        <v>1979.0716870000001</v>
      </c>
      <c r="F10" s="650">
        <v>5693.425432</v>
      </c>
      <c r="G10" s="650">
        <v>10205.693095049999</v>
      </c>
      <c r="H10" s="650">
        <v>10205.693095049999</v>
      </c>
    </row>
    <row r="11" spans="2:10" ht="30" x14ac:dyDescent="0.25">
      <c r="B11" s="342">
        <v>3</v>
      </c>
      <c r="C11" s="343" t="s">
        <v>350</v>
      </c>
      <c r="D11" s="516" t="s">
        <v>351</v>
      </c>
      <c r="E11" s="650">
        <v>2819.5251480000002</v>
      </c>
      <c r="F11" s="650">
        <v>2819.5251480000002</v>
      </c>
      <c r="G11" s="650">
        <v>2819.5251480000002</v>
      </c>
      <c r="H11" s="650">
        <v>2819.5251480000002</v>
      </c>
    </row>
    <row r="12" spans="2:10" ht="30" x14ac:dyDescent="0.25">
      <c r="B12" s="342">
        <v>4</v>
      </c>
      <c r="C12" s="343" t="s">
        <v>352</v>
      </c>
      <c r="D12" s="500" t="s">
        <v>360</v>
      </c>
      <c r="E12" s="650">
        <v>1336.75</v>
      </c>
      <c r="F12" s="650">
        <v>1336.75</v>
      </c>
      <c r="G12" s="650">
        <v>1336.75</v>
      </c>
      <c r="H12" s="650">
        <v>1336.75</v>
      </c>
    </row>
    <row r="13" spans="2:10" ht="24" customHeight="1" x14ac:dyDescent="0.25">
      <c r="B13" s="342">
        <v>5</v>
      </c>
      <c r="C13" s="343" t="s">
        <v>353</v>
      </c>
      <c r="D13" s="500">
        <v>0</v>
      </c>
      <c r="E13" s="650">
        <v>9200.5844489999999</v>
      </c>
      <c r="F13" s="650">
        <v>9200.5844489999999</v>
      </c>
      <c r="G13" s="650">
        <v>9200.5844489999999</v>
      </c>
      <c r="H13" s="650">
        <v>9200.5844489999999</v>
      </c>
    </row>
    <row r="14" spans="2:10" x14ac:dyDescent="0.25">
      <c r="B14" s="342">
        <v>6</v>
      </c>
      <c r="C14" s="343" t="s">
        <v>334</v>
      </c>
      <c r="D14" s="516" t="s">
        <v>351</v>
      </c>
      <c r="E14" s="650">
        <v>22279.267500000002</v>
      </c>
      <c r="F14" s="650">
        <v>22279.267500000002</v>
      </c>
      <c r="G14" s="650">
        <v>22279.267500000002</v>
      </c>
      <c r="H14" s="650">
        <v>22279.267500000002</v>
      </c>
    </row>
    <row r="15" spans="2:10" ht="30" x14ac:dyDescent="0.25">
      <c r="B15" s="342">
        <v>7</v>
      </c>
      <c r="C15" s="343" t="s">
        <v>354</v>
      </c>
      <c r="D15" s="516" t="s">
        <v>351</v>
      </c>
      <c r="E15" s="650">
        <v>15638</v>
      </c>
      <c r="F15" s="650">
        <v>15638</v>
      </c>
      <c r="G15" s="650">
        <v>1368</v>
      </c>
      <c r="H15" s="650">
        <v>1368</v>
      </c>
    </row>
    <row r="16" spans="2:10" x14ac:dyDescent="0.25">
      <c r="B16" s="342">
        <v>8</v>
      </c>
      <c r="C16" s="343" t="s">
        <v>342</v>
      </c>
      <c r="D16" s="517">
        <v>161800.10544059001</v>
      </c>
      <c r="E16" s="650">
        <v>83449.974599999987</v>
      </c>
      <c r="F16" s="650">
        <v>238882.78969200002</v>
      </c>
      <c r="G16" s="650">
        <v>303800.068165</v>
      </c>
      <c r="H16" s="650">
        <v>285191.82005799992</v>
      </c>
    </row>
    <row r="19" spans="4:7" x14ac:dyDescent="0.25">
      <c r="D19" s="347"/>
      <c r="E19" s="348"/>
    </row>
    <row r="20" spans="4:7" x14ac:dyDescent="0.25">
      <c r="G20" s="523"/>
    </row>
    <row r="21" spans="4:7" x14ac:dyDescent="0.25">
      <c r="D21" s="506"/>
      <c r="E21" s="506"/>
      <c r="F21" s="506"/>
      <c r="G21" s="506"/>
    </row>
    <row r="22" spans="4:7" x14ac:dyDescent="0.25">
      <c r="E22" s="506"/>
      <c r="F22" s="506"/>
      <c r="G22" s="506"/>
    </row>
    <row r="23" spans="4:7" x14ac:dyDescent="0.25">
      <c r="E23" s="506"/>
      <c r="F23" s="506"/>
      <c r="G23" s="506"/>
    </row>
    <row r="24" spans="4:7" x14ac:dyDescent="0.25">
      <c r="E24" s="506"/>
      <c r="F24" s="506"/>
      <c r="G24" s="506"/>
    </row>
    <row r="25" spans="4:7" x14ac:dyDescent="0.25">
      <c r="E25" s="506"/>
      <c r="F25" s="506"/>
      <c r="G25" s="506"/>
    </row>
    <row r="26" spans="4:7" x14ac:dyDescent="0.25">
      <c r="E26" s="506"/>
      <c r="F26" s="506"/>
      <c r="G26" s="506"/>
    </row>
  </sheetData>
  <mergeCells count="9">
    <mergeCell ref="B2:H2"/>
    <mergeCell ref="C5:C8"/>
    <mergeCell ref="D5:H5"/>
    <mergeCell ref="B6:B8"/>
    <mergeCell ref="D6:D8"/>
    <mergeCell ref="E6:E8"/>
    <mergeCell ref="F6:F8"/>
    <mergeCell ref="G6:G8"/>
    <mergeCell ref="H6:H8"/>
  </mergeCells>
  <conditionalFormatting sqref="D5:D6">
    <cfRule type="cellIs" dxfId="7"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drawing r:id="rId2"/>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51F3D-27A1-47E5-BC64-01135F1A273E}">
  <sheetPr>
    <tabColor rgb="FF00A976"/>
  </sheetPr>
  <dimension ref="B2:H50"/>
  <sheetViews>
    <sheetView topLeftCell="A3" workbookViewId="0">
      <selection activeCell="E14" sqref="E14"/>
    </sheetView>
  </sheetViews>
  <sheetFormatPr defaultColWidth="8" defaultRowHeight="15" x14ac:dyDescent="0.25"/>
  <cols>
    <col min="1" max="1" width="3.125" style="45" customWidth="1"/>
    <col min="2" max="2" width="8.75" style="45" bestFit="1" customWidth="1"/>
    <col min="3" max="3" width="32.5" style="45" bestFit="1" customWidth="1"/>
    <col min="4" max="4" width="23.125" style="45" bestFit="1" customWidth="1"/>
    <col min="5" max="5" width="29.75" style="45" bestFit="1" customWidth="1"/>
    <col min="6" max="6" width="18" style="45" bestFit="1" customWidth="1"/>
    <col min="7" max="7" width="32.5" style="45" bestFit="1" customWidth="1"/>
    <col min="8" max="8" width="45" style="45" customWidth="1"/>
    <col min="9" max="16384" width="8" style="45"/>
  </cols>
  <sheetData>
    <row r="2" spans="2:8" ht="20.25" x14ac:dyDescent="0.25">
      <c r="B2" s="1172" t="s">
        <v>34</v>
      </c>
      <c r="C2" s="1172"/>
      <c r="D2" s="1172"/>
      <c r="E2" s="1172"/>
      <c r="F2" s="1172"/>
      <c r="G2" s="1172"/>
      <c r="H2" s="1172"/>
    </row>
    <row r="4" spans="2:8" x14ac:dyDescent="0.25">
      <c r="B4" s="263" t="s">
        <v>828</v>
      </c>
    </row>
    <row r="5" spans="2:8" x14ac:dyDescent="0.25">
      <c r="B5" s="1173" t="s">
        <v>54</v>
      </c>
      <c r="C5" s="1174"/>
      <c r="D5" s="1175">
        <v>45838</v>
      </c>
      <c r="E5" s="1176"/>
      <c r="F5" s="1176"/>
      <c r="G5" s="1176"/>
      <c r="H5" s="1177"/>
    </row>
    <row r="6" spans="2:8" x14ac:dyDescent="0.25">
      <c r="B6" s="1178"/>
      <c r="C6" s="1179"/>
      <c r="D6" s="1101" t="s">
        <v>829</v>
      </c>
      <c r="E6" s="1134"/>
      <c r="F6" s="1134"/>
      <c r="G6" s="1095"/>
      <c r="H6" s="48" t="s">
        <v>830</v>
      </c>
    </row>
    <row r="7" spans="2:8" x14ac:dyDescent="0.25">
      <c r="B7" s="1178"/>
      <c r="C7" s="1179"/>
      <c r="D7" s="264" t="s">
        <v>831</v>
      </c>
      <c r="E7" s="264" t="s">
        <v>832</v>
      </c>
      <c r="F7" s="264" t="s">
        <v>833</v>
      </c>
      <c r="G7" s="264" t="s">
        <v>834</v>
      </c>
      <c r="H7" s="264"/>
    </row>
    <row r="8" spans="2:8" x14ac:dyDescent="0.25">
      <c r="B8" s="545"/>
      <c r="C8" s="541" t="s">
        <v>835</v>
      </c>
      <c r="D8" s="698"/>
      <c r="E8" s="698"/>
      <c r="F8" s="698"/>
      <c r="G8" s="698"/>
      <c r="H8" s="698"/>
    </row>
    <row r="9" spans="2:8" x14ac:dyDescent="0.25">
      <c r="B9" s="409">
        <v>1</v>
      </c>
      <c r="C9" s="401" t="s">
        <v>836</v>
      </c>
      <c r="D9" s="54">
        <v>27655.339225939999</v>
      </c>
      <c r="E9" s="432">
        <v>0</v>
      </c>
      <c r="F9" s="432">
        <v>0</v>
      </c>
      <c r="G9" s="433">
        <v>0</v>
      </c>
      <c r="H9" s="54">
        <v>27655.339225939999</v>
      </c>
    </row>
    <row r="10" spans="2:8" x14ac:dyDescent="0.25">
      <c r="B10" s="410">
        <v>2</v>
      </c>
      <c r="C10" s="265" t="s">
        <v>837</v>
      </c>
      <c r="D10" s="54">
        <v>27655.339225939999</v>
      </c>
      <c r="E10" s="432">
        <v>0</v>
      </c>
      <c r="F10" s="432">
        <v>0</v>
      </c>
      <c r="G10" s="433">
        <v>0</v>
      </c>
      <c r="H10" s="54">
        <v>27655.339225939999</v>
      </c>
    </row>
    <row r="11" spans="2:8" x14ac:dyDescent="0.25">
      <c r="B11" s="410">
        <v>3</v>
      </c>
      <c r="C11" s="265" t="s">
        <v>838</v>
      </c>
      <c r="D11" s="544"/>
      <c r="E11" s="432">
        <v>0</v>
      </c>
      <c r="F11" s="432">
        <v>0</v>
      </c>
      <c r="G11" s="432">
        <v>0</v>
      </c>
      <c r="H11" s="432">
        <v>0</v>
      </c>
    </row>
    <row r="12" spans="2:8" x14ac:dyDescent="0.25">
      <c r="B12" s="410">
        <v>4</v>
      </c>
      <c r="C12" s="401" t="s">
        <v>839</v>
      </c>
      <c r="D12" s="544"/>
      <c r="E12" s="433">
        <v>0</v>
      </c>
      <c r="F12" s="433">
        <v>0</v>
      </c>
      <c r="G12" s="433">
        <v>0</v>
      </c>
      <c r="H12" s="433">
        <v>0</v>
      </c>
    </row>
    <row r="13" spans="2:8" x14ac:dyDescent="0.25">
      <c r="B13" s="410">
        <v>5</v>
      </c>
      <c r="C13" s="265" t="s">
        <v>798</v>
      </c>
      <c r="D13" s="544"/>
      <c r="E13" s="433">
        <v>0</v>
      </c>
      <c r="F13" s="433">
        <v>0</v>
      </c>
      <c r="G13" s="433">
        <v>0</v>
      </c>
      <c r="H13" s="433">
        <v>0</v>
      </c>
    </row>
    <row r="14" spans="2:8" x14ac:dyDescent="0.25">
      <c r="B14" s="410">
        <v>6</v>
      </c>
      <c r="C14" s="265" t="s">
        <v>799</v>
      </c>
      <c r="D14" s="544"/>
      <c r="E14" s="433">
        <v>0</v>
      </c>
      <c r="F14" s="433">
        <v>0</v>
      </c>
      <c r="G14" s="433">
        <v>0</v>
      </c>
      <c r="H14" s="433">
        <v>0</v>
      </c>
    </row>
    <row r="15" spans="2:8" x14ac:dyDescent="0.25">
      <c r="B15" s="410">
        <v>7</v>
      </c>
      <c r="C15" s="401" t="s">
        <v>840</v>
      </c>
      <c r="D15" s="544"/>
      <c r="E15" s="433">
        <v>0</v>
      </c>
      <c r="F15" s="433">
        <v>0</v>
      </c>
      <c r="G15" s="433">
        <v>0</v>
      </c>
      <c r="H15" s="433">
        <v>0</v>
      </c>
    </row>
    <row r="16" spans="2:8" x14ac:dyDescent="0.25">
      <c r="B16" s="410">
        <v>8</v>
      </c>
      <c r="C16" s="265"/>
      <c r="D16" s="544"/>
      <c r="E16" s="432">
        <v>0</v>
      </c>
      <c r="F16" s="432">
        <v>0</v>
      </c>
      <c r="G16" s="432">
        <v>0</v>
      </c>
      <c r="H16" s="432">
        <v>0</v>
      </c>
    </row>
    <row r="17" spans="2:8" x14ac:dyDescent="0.25">
      <c r="B17" s="410">
        <v>9</v>
      </c>
      <c r="C17" s="265" t="s">
        <v>841</v>
      </c>
      <c r="D17" s="544"/>
      <c r="E17" s="433">
        <v>0</v>
      </c>
      <c r="F17" s="433">
        <v>0</v>
      </c>
      <c r="G17" s="433">
        <v>0</v>
      </c>
      <c r="H17" s="433">
        <v>0</v>
      </c>
    </row>
    <row r="18" spans="2:8" x14ac:dyDescent="0.25">
      <c r="B18" s="410">
        <v>10</v>
      </c>
      <c r="C18" s="401" t="s">
        <v>842</v>
      </c>
      <c r="D18" s="544"/>
      <c r="E18" s="432">
        <v>0</v>
      </c>
      <c r="F18" s="432">
        <v>0</v>
      </c>
      <c r="G18" s="432">
        <v>0</v>
      </c>
      <c r="H18" s="432">
        <v>0</v>
      </c>
    </row>
    <row r="19" spans="2:8" x14ac:dyDescent="0.25">
      <c r="B19" s="410">
        <v>11</v>
      </c>
      <c r="C19" s="401" t="s">
        <v>843</v>
      </c>
      <c r="D19" s="54">
        <v>1.8055729099999986</v>
      </c>
      <c r="E19" s="54">
        <v>2803.2058319499706</v>
      </c>
      <c r="F19" s="432">
        <v>0</v>
      </c>
      <c r="G19" s="54">
        <v>750</v>
      </c>
      <c r="H19" s="54">
        <v>750</v>
      </c>
    </row>
    <row r="20" spans="2:8" x14ac:dyDescent="0.25">
      <c r="B20" s="410">
        <v>12</v>
      </c>
      <c r="C20" s="265" t="s">
        <v>844</v>
      </c>
      <c r="D20" s="54">
        <v>1.8055729099999986</v>
      </c>
      <c r="E20" s="54"/>
      <c r="F20" s="546"/>
      <c r="G20" s="544"/>
      <c r="H20" s="544"/>
    </row>
    <row r="21" spans="2:8" ht="45" x14ac:dyDescent="0.25">
      <c r="B21" s="410">
        <v>13</v>
      </c>
      <c r="C21" s="265" t="s">
        <v>845</v>
      </c>
      <c r="D21" s="544"/>
      <c r="E21" s="54">
        <v>2803.2058319499706</v>
      </c>
      <c r="F21" s="432">
        <v>0</v>
      </c>
      <c r="G21" s="54">
        <v>750</v>
      </c>
      <c r="H21" s="54">
        <v>750</v>
      </c>
    </row>
    <row r="22" spans="2:8" x14ac:dyDescent="0.25">
      <c r="B22" s="411">
        <v>14</v>
      </c>
      <c r="C22" s="402" t="s">
        <v>846</v>
      </c>
      <c r="D22" s="544"/>
      <c r="E22" s="544"/>
      <c r="F22" s="544"/>
      <c r="G22" s="544"/>
      <c r="H22" s="54">
        <v>28405.339225939999</v>
      </c>
    </row>
    <row r="23" spans="2:8" x14ac:dyDescent="0.25">
      <c r="B23" s="545"/>
      <c r="C23" s="541" t="s">
        <v>847</v>
      </c>
      <c r="D23" s="698"/>
      <c r="E23" s="698"/>
      <c r="F23" s="698"/>
      <c r="G23" s="698"/>
      <c r="H23" s="698"/>
    </row>
    <row r="24" spans="2:8" x14ac:dyDescent="0.25">
      <c r="B24" s="411">
        <v>15</v>
      </c>
      <c r="C24" s="401" t="s">
        <v>795</v>
      </c>
      <c r="D24" s="544"/>
      <c r="E24" s="544"/>
      <c r="F24" s="544"/>
      <c r="G24" s="544"/>
      <c r="H24" s="54">
        <v>7116.467734165707</v>
      </c>
    </row>
    <row r="25" spans="2:8" ht="45" x14ac:dyDescent="0.25">
      <c r="B25" s="411" t="s">
        <v>848</v>
      </c>
      <c r="C25" s="402" t="s">
        <v>849</v>
      </c>
      <c r="D25" s="544"/>
      <c r="E25" s="433">
        <v>0</v>
      </c>
      <c r="F25" s="433">
        <v>0</v>
      </c>
      <c r="G25" s="433">
        <v>0</v>
      </c>
      <c r="H25" s="433">
        <v>0</v>
      </c>
    </row>
    <row r="26" spans="2:8" ht="30" x14ac:dyDescent="0.25">
      <c r="B26" s="411">
        <v>16</v>
      </c>
      <c r="C26" s="401" t="s">
        <v>850</v>
      </c>
      <c r="D26" s="544"/>
      <c r="E26" s="433">
        <v>0</v>
      </c>
      <c r="F26" s="433">
        <v>0</v>
      </c>
      <c r="G26" s="433">
        <v>0</v>
      </c>
      <c r="H26" s="433">
        <v>0</v>
      </c>
    </row>
    <row r="27" spans="2:8" x14ac:dyDescent="0.25">
      <c r="B27" s="411">
        <v>17</v>
      </c>
      <c r="C27" s="401" t="s">
        <v>851</v>
      </c>
      <c r="D27" s="544"/>
      <c r="E27" s="54">
        <v>7936.969449880633</v>
      </c>
      <c r="F27" s="54">
        <v>994.73396719920379</v>
      </c>
      <c r="G27" s="54">
        <v>1076.8233447773009</v>
      </c>
      <c r="H27" s="54">
        <v>2548.1565525033038</v>
      </c>
    </row>
    <row r="28" spans="2:8" ht="60" x14ac:dyDescent="0.25">
      <c r="B28" s="411">
        <v>18</v>
      </c>
      <c r="C28" s="265" t="s">
        <v>852</v>
      </c>
      <c r="D28" s="544"/>
      <c r="E28" s="433">
        <v>0</v>
      </c>
      <c r="F28" s="433">
        <v>0</v>
      </c>
      <c r="G28" s="433">
        <v>0</v>
      </c>
      <c r="H28" s="433">
        <v>0</v>
      </c>
    </row>
    <row r="29" spans="2:8" ht="75" x14ac:dyDescent="0.25">
      <c r="B29" s="411">
        <v>19</v>
      </c>
      <c r="C29" s="265" t="s">
        <v>853</v>
      </c>
      <c r="D29" s="544"/>
      <c r="E29" s="54">
        <v>7305.1347199457996</v>
      </c>
      <c r="F29" s="433">
        <v>0</v>
      </c>
      <c r="G29" s="433">
        <v>0</v>
      </c>
      <c r="H29" s="54">
        <v>430.49252267957996</v>
      </c>
    </row>
    <row r="30" spans="2:8" ht="60" x14ac:dyDescent="0.25">
      <c r="B30" s="411">
        <v>20</v>
      </c>
      <c r="C30" s="265" t="s">
        <v>854</v>
      </c>
      <c r="D30" s="544"/>
      <c r="E30" s="54">
        <v>72.245406100000011</v>
      </c>
      <c r="F30" s="54">
        <v>0.50362136999999996</v>
      </c>
      <c r="G30" s="54">
        <v>220.7268001299999</v>
      </c>
      <c r="H30" s="54">
        <v>293.47582759999995</v>
      </c>
    </row>
    <row r="31" spans="2:8" ht="60" x14ac:dyDescent="0.25">
      <c r="B31" s="411">
        <v>21</v>
      </c>
      <c r="C31" s="267" t="s">
        <v>855</v>
      </c>
      <c r="D31" s="544"/>
      <c r="E31" s="433">
        <v>0</v>
      </c>
      <c r="F31" s="433">
        <v>0</v>
      </c>
      <c r="G31" s="433">
        <v>0</v>
      </c>
      <c r="H31" s="433">
        <v>0</v>
      </c>
    </row>
    <row r="32" spans="2:8" ht="30" x14ac:dyDescent="0.25">
      <c r="B32" s="411">
        <v>22</v>
      </c>
      <c r="C32" s="265" t="s">
        <v>856</v>
      </c>
      <c r="D32" s="544"/>
      <c r="E32" s="433">
        <v>0</v>
      </c>
      <c r="F32" s="433">
        <v>0</v>
      </c>
      <c r="G32" s="433">
        <v>0</v>
      </c>
      <c r="H32" s="433">
        <v>0</v>
      </c>
    </row>
    <row r="33" spans="2:8" ht="60" x14ac:dyDescent="0.25">
      <c r="B33" s="411">
        <v>23</v>
      </c>
      <c r="C33" s="267" t="s">
        <v>855</v>
      </c>
      <c r="D33" s="544"/>
      <c r="E33" s="433">
        <v>0</v>
      </c>
      <c r="F33" s="433">
        <v>0</v>
      </c>
      <c r="G33" s="433">
        <v>0</v>
      </c>
      <c r="H33" s="433">
        <v>0</v>
      </c>
    </row>
    <row r="34" spans="2:8" ht="75" x14ac:dyDescent="0.25">
      <c r="B34" s="411">
        <v>24</v>
      </c>
      <c r="C34" s="265" t="s">
        <v>857</v>
      </c>
      <c r="D34" s="544"/>
      <c r="E34" s="54">
        <v>559.58932383483318</v>
      </c>
      <c r="F34" s="54">
        <v>994.23034582920377</v>
      </c>
      <c r="G34" s="54">
        <v>856.0965446473009</v>
      </c>
      <c r="H34" s="54">
        <v>1824.1882022237239</v>
      </c>
    </row>
    <row r="35" spans="2:8" x14ac:dyDescent="0.25">
      <c r="B35" s="411">
        <v>25</v>
      </c>
      <c r="C35" s="401" t="s">
        <v>858</v>
      </c>
      <c r="D35" s="544"/>
      <c r="E35" s="403">
        <v>3164.3052623047647</v>
      </c>
      <c r="F35" s="54">
        <v>691.82389824060976</v>
      </c>
      <c r="G35" s="54">
        <v>371907.78509387933</v>
      </c>
      <c r="H35" s="433">
        <v>0</v>
      </c>
    </row>
    <row r="36" spans="2:8" x14ac:dyDescent="0.25">
      <c r="B36" s="411">
        <v>26</v>
      </c>
      <c r="C36" s="401" t="s">
        <v>859</v>
      </c>
      <c r="D36" s="434">
        <v>0</v>
      </c>
      <c r="E36" s="403">
        <v>17.868428034199997</v>
      </c>
      <c r="F36" s="434">
        <v>0</v>
      </c>
      <c r="G36" s="54">
        <v>993.55374259000007</v>
      </c>
      <c r="H36" s="403">
        <v>1007.2974480910701</v>
      </c>
    </row>
    <row r="37" spans="2:8" x14ac:dyDescent="0.25">
      <c r="B37" s="411">
        <v>27</v>
      </c>
      <c r="C37" s="265" t="s">
        <v>860</v>
      </c>
      <c r="D37" s="544"/>
      <c r="E37" s="544"/>
      <c r="F37" s="544"/>
      <c r="G37" s="433">
        <v>0</v>
      </c>
      <c r="H37" s="433">
        <v>0</v>
      </c>
    </row>
    <row r="38" spans="2:8" ht="60" x14ac:dyDescent="0.25">
      <c r="B38" s="411">
        <v>28</v>
      </c>
      <c r="C38" s="265" t="s">
        <v>861</v>
      </c>
      <c r="D38" s="544"/>
      <c r="E38" s="54">
        <v>16.062855124199999</v>
      </c>
      <c r="F38" s="433">
        <v>0</v>
      </c>
      <c r="G38" s="433">
        <v>0</v>
      </c>
      <c r="H38" s="54">
        <v>13.653426855570002</v>
      </c>
    </row>
    <row r="39" spans="2:8" x14ac:dyDescent="0.25">
      <c r="B39" s="411">
        <v>29</v>
      </c>
      <c r="C39" s="265" t="s">
        <v>862</v>
      </c>
      <c r="D39" s="544"/>
      <c r="E39" s="433">
        <v>0</v>
      </c>
      <c r="F39" s="345"/>
      <c r="G39" s="345"/>
      <c r="H39" s="433">
        <v>0</v>
      </c>
    </row>
    <row r="40" spans="2:8" ht="30" x14ac:dyDescent="0.25">
      <c r="B40" s="411">
        <v>30</v>
      </c>
      <c r="C40" s="265" t="s">
        <v>863</v>
      </c>
      <c r="D40" s="544"/>
      <c r="E40" s="54">
        <v>1.8055729099999986</v>
      </c>
      <c r="F40" s="345"/>
      <c r="G40" s="345"/>
      <c r="H40" s="266">
        <v>9.0278645499999935E-2</v>
      </c>
    </row>
    <row r="41" spans="2:8" ht="30" x14ac:dyDescent="0.25">
      <c r="B41" s="411">
        <v>31</v>
      </c>
      <c r="C41" s="265" t="s">
        <v>864</v>
      </c>
      <c r="D41" s="544"/>
      <c r="E41" s="433">
        <v>0</v>
      </c>
      <c r="F41" s="433">
        <v>0</v>
      </c>
      <c r="G41" s="180">
        <v>993.55374259000007</v>
      </c>
      <c r="H41" s="180">
        <v>993.55374259000007</v>
      </c>
    </row>
    <row r="42" spans="2:8" x14ac:dyDescent="0.25">
      <c r="B42" s="411">
        <v>32</v>
      </c>
      <c r="C42" s="401" t="s">
        <v>865</v>
      </c>
      <c r="D42" s="544"/>
      <c r="E42" s="433">
        <v>0</v>
      </c>
      <c r="F42" s="433">
        <v>0</v>
      </c>
      <c r="G42" s="180">
        <v>7.1177169999999998</v>
      </c>
      <c r="H42" s="180">
        <v>0.35588585000000006</v>
      </c>
    </row>
    <row r="43" spans="2:8" x14ac:dyDescent="0.25">
      <c r="B43" s="411">
        <v>33</v>
      </c>
      <c r="C43" s="402" t="s">
        <v>866</v>
      </c>
      <c r="D43" s="345"/>
      <c r="E43" s="345"/>
      <c r="F43" s="345"/>
      <c r="G43" s="345"/>
      <c r="H43" s="268">
        <v>10672.277620610083</v>
      </c>
    </row>
    <row r="44" spans="2:8" x14ac:dyDescent="0.25">
      <c r="B44" s="411">
        <v>34</v>
      </c>
      <c r="C44" s="402" t="s">
        <v>867</v>
      </c>
      <c r="D44" s="345"/>
      <c r="E44" s="345"/>
      <c r="F44" s="345"/>
      <c r="G44" s="345"/>
      <c r="H44" s="269">
        <v>2.6616004788972321</v>
      </c>
    </row>
    <row r="50" spans="8:8" x14ac:dyDescent="0.25">
      <c r="H50" s="72"/>
    </row>
  </sheetData>
  <mergeCells count="5">
    <mergeCell ref="B2:H2"/>
    <mergeCell ref="B5:C5"/>
    <mergeCell ref="D5:H5"/>
    <mergeCell ref="B6:C7"/>
    <mergeCell ref="D6:G6"/>
  </mergeCells>
  <pageMargins left="0.7" right="0.7" top="0.75" bottom="0.75" header="0.3" footer="0.3"/>
  <pageSetup paperSize="9" scale="38"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EAFDC-FEF5-415B-81EE-CF6A7D4CB1B7}">
  <sheetPr codeName="Ark9">
    <tabColor rgb="FF00A976"/>
  </sheetPr>
  <dimension ref="B2:K43"/>
  <sheetViews>
    <sheetView zoomScale="70" zoomScaleNormal="70" workbookViewId="0">
      <selection activeCell="D36" sqref="D36"/>
    </sheetView>
  </sheetViews>
  <sheetFormatPr defaultColWidth="8" defaultRowHeight="15" x14ac:dyDescent="0.25"/>
  <cols>
    <col min="1" max="1" width="8" style="349"/>
    <col min="2" max="2" width="7.25" style="349" bestFit="1" customWidth="1"/>
    <col min="3" max="3" width="43.75" style="349" bestFit="1" customWidth="1"/>
    <col min="4" max="4" width="28.5" style="349" customWidth="1"/>
    <col min="5" max="5" width="47.375" style="520" customWidth="1"/>
    <col min="6" max="6" width="18.875" style="349" bestFit="1" customWidth="1"/>
    <col min="7" max="7" width="44.625" style="520" bestFit="1" customWidth="1"/>
    <col min="8" max="8" width="44.25" style="520" customWidth="1"/>
    <col min="9" max="16384" width="8" style="349"/>
  </cols>
  <sheetData>
    <row r="2" spans="2:8" ht="20.25" x14ac:dyDescent="0.25">
      <c r="B2" s="1086" t="s">
        <v>12</v>
      </c>
      <c r="C2" s="1086"/>
      <c r="D2" s="1086"/>
      <c r="E2" s="1086"/>
      <c r="F2" s="1086"/>
      <c r="G2" s="1086"/>
      <c r="H2" s="1086"/>
    </row>
    <row r="3" spans="2:8" x14ac:dyDescent="0.25">
      <c r="B3" s="350"/>
      <c r="C3" s="350"/>
      <c r="D3" s="350"/>
      <c r="E3" s="518"/>
      <c r="F3" s="350"/>
      <c r="G3" s="518"/>
      <c r="H3" s="518"/>
    </row>
    <row r="4" spans="2:8" x14ac:dyDescent="0.25">
      <c r="B4" s="350"/>
      <c r="C4" s="350"/>
      <c r="D4" s="350"/>
      <c r="E4" s="518"/>
      <c r="F4" s="350"/>
      <c r="G4" s="518"/>
      <c r="H4" s="518"/>
    </row>
    <row r="5" spans="2:8" x14ac:dyDescent="0.25">
      <c r="B5" s="651"/>
      <c r="C5" s="652" t="s">
        <v>351</v>
      </c>
      <c r="D5" s="386" t="s">
        <v>55</v>
      </c>
      <c r="E5" s="519" t="s">
        <v>56</v>
      </c>
      <c r="F5" s="386" t="s">
        <v>57</v>
      </c>
      <c r="G5" s="519" t="s">
        <v>58</v>
      </c>
      <c r="H5" s="521" t="s">
        <v>343</v>
      </c>
    </row>
    <row r="6" spans="2:8" x14ac:dyDescent="0.25">
      <c r="B6" s="1087"/>
      <c r="C6" s="1088" t="s">
        <v>351</v>
      </c>
      <c r="D6" s="1090" t="s">
        <v>355</v>
      </c>
      <c r="E6" s="1090"/>
      <c r="F6" s="1090"/>
      <c r="G6" s="1090"/>
      <c r="H6" s="1090"/>
    </row>
    <row r="7" spans="2:8" x14ac:dyDescent="0.25">
      <c r="B7" s="1087"/>
      <c r="C7" s="1088"/>
      <c r="D7" s="1091" t="s">
        <v>356</v>
      </c>
      <c r="E7" s="1092" t="s">
        <v>357</v>
      </c>
      <c r="F7" s="1091" t="s">
        <v>358</v>
      </c>
      <c r="G7" s="1092" t="s">
        <v>347</v>
      </c>
      <c r="H7" s="1092" t="s">
        <v>348</v>
      </c>
    </row>
    <row r="8" spans="2:8" x14ac:dyDescent="0.25">
      <c r="B8" s="1087"/>
      <c r="C8" s="1088"/>
      <c r="D8" s="1091"/>
      <c r="E8" s="1092"/>
      <c r="F8" s="1091"/>
      <c r="G8" s="1092"/>
      <c r="H8" s="1092"/>
    </row>
    <row r="9" spans="2:8" x14ac:dyDescent="0.25">
      <c r="B9" s="1093"/>
      <c r="C9" s="1089"/>
      <c r="D9" s="1091"/>
      <c r="E9" s="1092"/>
      <c r="F9" s="1091"/>
      <c r="G9" s="1092"/>
      <c r="H9" s="1092"/>
    </row>
    <row r="10" spans="2:8" x14ac:dyDescent="0.25">
      <c r="B10" s="346">
        <v>1</v>
      </c>
      <c r="C10" s="346" t="s">
        <v>359</v>
      </c>
      <c r="D10" s="736">
        <v>0</v>
      </c>
      <c r="E10" s="737">
        <v>0</v>
      </c>
      <c r="F10" s="736">
        <v>299.33567972000003</v>
      </c>
      <c r="G10" s="738">
        <v>299.33567972000003</v>
      </c>
      <c r="H10" s="739">
        <v>299.33567972000003</v>
      </c>
    </row>
    <row r="11" spans="2:8" x14ac:dyDescent="0.25">
      <c r="B11" s="346" t="s">
        <v>361</v>
      </c>
      <c r="C11" s="346" t="s">
        <v>362</v>
      </c>
      <c r="D11" s="736">
        <v>0</v>
      </c>
      <c r="E11" s="736">
        <v>0</v>
      </c>
      <c r="F11" s="736">
        <v>19.439711710000001</v>
      </c>
      <c r="G11" s="740">
        <v>19.439711710000001</v>
      </c>
      <c r="H11" s="741">
        <v>19.439711710000001</v>
      </c>
    </row>
    <row r="12" spans="2:8" x14ac:dyDescent="0.25">
      <c r="B12" s="346" t="s">
        <v>363</v>
      </c>
      <c r="C12" s="346" t="s">
        <v>364</v>
      </c>
      <c r="D12" s="736">
        <v>0</v>
      </c>
      <c r="E12" s="736">
        <v>0</v>
      </c>
      <c r="F12" s="736">
        <v>50.086037450000006</v>
      </c>
      <c r="G12" s="740">
        <v>50.086037450000006</v>
      </c>
      <c r="H12" s="741">
        <v>50.086037450000006</v>
      </c>
    </row>
    <row r="13" spans="2:8" ht="30" x14ac:dyDescent="0.25">
      <c r="B13" s="346" t="s">
        <v>365</v>
      </c>
      <c r="C13" s="343" t="s">
        <v>366</v>
      </c>
      <c r="D13" s="736">
        <v>0</v>
      </c>
      <c r="E13" s="736">
        <v>0</v>
      </c>
      <c r="F13" s="736">
        <v>0</v>
      </c>
      <c r="G13" s="740">
        <v>0</v>
      </c>
      <c r="H13" s="741">
        <v>0</v>
      </c>
    </row>
    <row r="14" spans="2:8" x14ac:dyDescent="0.25">
      <c r="B14" s="346" t="s">
        <v>367</v>
      </c>
      <c r="C14" s="343" t="s">
        <v>368</v>
      </c>
      <c r="D14" s="736">
        <v>0</v>
      </c>
      <c r="E14" s="736">
        <v>0</v>
      </c>
      <c r="F14" s="736">
        <v>0</v>
      </c>
      <c r="G14" s="736">
        <v>0</v>
      </c>
      <c r="H14" s="741">
        <v>0</v>
      </c>
    </row>
    <row r="15" spans="2:8" x14ac:dyDescent="0.25">
      <c r="B15" s="346">
        <v>2</v>
      </c>
      <c r="C15" s="346" t="s">
        <v>369</v>
      </c>
      <c r="D15" s="736">
        <v>0</v>
      </c>
      <c r="E15" s="736">
        <v>0</v>
      </c>
      <c r="F15" s="736">
        <v>2355.3878362199998</v>
      </c>
      <c r="G15" s="740">
        <v>2355.3878362199998</v>
      </c>
      <c r="H15" s="741">
        <v>2355.3878362199998</v>
      </c>
    </row>
    <row r="16" spans="2:8" x14ac:dyDescent="0.25">
      <c r="B16" s="346">
        <v>3</v>
      </c>
      <c r="C16" s="346" t="s">
        <v>370</v>
      </c>
      <c r="D16" s="736">
        <v>0</v>
      </c>
      <c r="E16" s="736">
        <v>0</v>
      </c>
      <c r="F16" s="736">
        <v>2672.0621765199999</v>
      </c>
      <c r="G16" s="742">
        <v>2672.0621765199999</v>
      </c>
      <c r="H16" s="743">
        <v>2672.0621765199999</v>
      </c>
    </row>
    <row r="17" spans="2:11" x14ac:dyDescent="0.25">
      <c r="B17" s="351">
        <v>4</v>
      </c>
      <c r="C17" s="352" t="s">
        <v>371</v>
      </c>
      <c r="D17" s="744"/>
      <c r="E17" s="744" t="s">
        <v>351</v>
      </c>
      <c r="F17" s="744"/>
      <c r="G17" s="744" t="s">
        <v>351</v>
      </c>
      <c r="H17" s="744" t="s">
        <v>351</v>
      </c>
    </row>
    <row r="18" spans="2:11" x14ac:dyDescent="0.25">
      <c r="B18" s="346">
        <v>5</v>
      </c>
      <c r="C18" s="346" t="s">
        <v>372</v>
      </c>
      <c r="D18" s="745">
        <v>109488.73167358</v>
      </c>
      <c r="E18" s="737">
        <v>129610.59744311996</v>
      </c>
      <c r="F18" s="736">
        <v>120709.57686079</v>
      </c>
      <c r="G18" s="746">
        <v>159439.69073728999</v>
      </c>
      <c r="H18" s="737">
        <v>140831.44263032996</v>
      </c>
    </row>
    <row r="19" spans="2:11" x14ac:dyDescent="0.25">
      <c r="B19" s="346" t="s">
        <v>373</v>
      </c>
      <c r="C19" s="346" t="s">
        <v>374</v>
      </c>
      <c r="D19" s="745">
        <v>109488.73167358</v>
      </c>
      <c r="E19" s="736">
        <v>129610.59744311996</v>
      </c>
      <c r="F19" s="736">
        <v>109488.73167358</v>
      </c>
      <c r="G19" s="736">
        <v>148218.84555008</v>
      </c>
      <c r="H19" s="741">
        <v>129610.59744311996</v>
      </c>
    </row>
    <row r="20" spans="2:11" x14ac:dyDescent="0.25">
      <c r="B20" s="346" t="s">
        <v>375</v>
      </c>
      <c r="C20" s="346" t="s">
        <v>376</v>
      </c>
      <c r="D20" s="745">
        <v>0</v>
      </c>
      <c r="E20" s="736">
        <v>0</v>
      </c>
      <c r="F20" s="736">
        <v>0</v>
      </c>
      <c r="G20" s="736">
        <v>0</v>
      </c>
      <c r="H20" s="741">
        <v>0</v>
      </c>
    </row>
    <row r="21" spans="2:11" x14ac:dyDescent="0.25">
      <c r="B21" s="346" t="s">
        <v>377</v>
      </c>
      <c r="C21" s="346" t="s">
        <v>378</v>
      </c>
      <c r="D21" s="745">
        <v>109488.73167358</v>
      </c>
      <c r="E21" s="736">
        <v>129610.59744311996</v>
      </c>
      <c r="F21" s="736">
        <v>120709.57686079</v>
      </c>
      <c r="G21" s="736">
        <v>159439.69073728999</v>
      </c>
      <c r="H21" s="741">
        <v>140831.44263032996</v>
      </c>
    </row>
    <row r="22" spans="2:11" x14ac:dyDescent="0.25">
      <c r="B22" s="346" t="s">
        <v>379</v>
      </c>
      <c r="C22" s="346" t="s">
        <v>380</v>
      </c>
      <c r="D22" s="747">
        <v>0</v>
      </c>
      <c r="E22" s="736">
        <v>0</v>
      </c>
      <c r="F22" s="736">
        <v>0</v>
      </c>
      <c r="G22" s="736">
        <v>0</v>
      </c>
      <c r="H22" s="741">
        <v>0</v>
      </c>
    </row>
    <row r="23" spans="2:11" x14ac:dyDescent="0.25">
      <c r="B23" s="346" t="s">
        <v>381</v>
      </c>
      <c r="C23" s="346" t="s">
        <v>382</v>
      </c>
      <c r="D23" s="747">
        <v>0</v>
      </c>
      <c r="E23" s="736">
        <v>0</v>
      </c>
      <c r="F23" s="736">
        <v>0</v>
      </c>
      <c r="G23" s="736">
        <v>0</v>
      </c>
      <c r="H23" s="741">
        <v>0</v>
      </c>
    </row>
    <row r="24" spans="2:11" x14ac:dyDescent="0.25">
      <c r="B24" s="346">
        <v>6</v>
      </c>
      <c r="C24" s="346" t="s">
        <v>383</v>
      </c>
      <c r="D24" s="747">
        <v>41841.475852000003</v>
      </c>
      <c r="E24" s="736">
        <v>72091.81807103999</v>
      </c>
      <c r="F24" s="736">
        <v>42502.121105000006</v>
      </c>
      <c r="G24" s="736">
        <v>72752.46332404</v>
      </c>
      <c r="H24" s="741">
        <v>72752.463324000011</v>
      </c>
      <c r="K24" s="337"/>
    </row>
    <row r="25" spans="2:11" x14ac:dyDescent="0.25">
      <c r="B25" s="346" t="s">
        <v>384</v>
      </c>
      <c r="C25" s="346" t="s">
        <v>385</v>
      </c>
      <c r="D25" s="747">
        <v>0</v>
      </c>
      <c r="E25" s="747">
        <v>0</v>
      </c>
      <c r="F25" s="736">
        <v>0</v>
      </c>
      <c r="G25" s="747">
        <v>0</v>
      </c>
      <c r="H25" s="743">
        <v>0</v>
      </c>
      <c r="K25" s="337"/>
    </row>
    <row r="26" spans="2:11" x14ac:dyDescent="0.2">
      <c r="B26" s="346" t="s">
        <v>386</v>
      </c>
      <c r="C26" s="346" t="s">
        <v>387</v>
      </c>
      <c r="D26" s="747">
        <v>0</v>
      </c>
      <c r="E26" s="747">
        <v>0</v>
      </c>
      <c r="F26" s="736">
        <v>0</v>
      </c>
      <c r="G26" s="747">
        <v>0</v>
      </c>
      <c r="H26" s="743">
        <v>0</v>
      </c>
      <c r="K26" s="353"/>
    </row>
    <row r="27" spans="2:11" x14ac:dyDescent="0.25">
      <c r="B27" s="346" t="s">
        <v>388</v>
      </c>
      <c r="C27" s="346" t="s">
        <v>389</v>
      </c>
      <c r="D27" s="747">
        <v>8203.6122930000001</v>
      </c>
      <c r="E27" s="736">
        <v>18445.683911</v>
      </c>
      <c r="F27" s="736">
        <v>8864.2575460000007</v>
      </c>
      <c r="G27" s="736">
        <v>19106.329164000002</v>
      </c>
      <c r="H27" s="743">
        <v>19106.329164000002</v>
      </c>
    </row>
    <row r="28" spans="2:11" x14ac:dyDescent="0.25">
      <c r="B28" s="346" t="s">
        <v>390</v>
      </c>
      <c r="C28" s="343" t="s">
        <v>391</v>
      </c>
      <c r="D28" s="747">
        <v>33637.863558999998</v>
      </c>
      <c r="E28" s="736">
        <v>53646.134160000001</v>
      </c>
      <c r="F28" s="736">
        <v>33637.863558999998</v>
      </c>
      <c r="G28" s="736">
        <v>53646.134160000009</v>
      </c>
      <c r="H28" s="741">
        <v>53646.134160000009</v>
      </c>
    </row>
    <row r="29" spans="2:11" x14ac:dyDescent="0.25">
      <c r="B29" s="352">
        <v>7</v>
      </c>
      <c r="C29" s="351" t="s">
        <v>371</v>
      </c>
      <c r="D29" s="744"/>
      <c r="E29" s="744"/>
      <c r="F29" s="748"/>
      <c r="G29" s="748"/>
      <c r="H29" s="748"/>
    </row>
    <row r="30" spans="2:11" ht="45" x14ac:dyDescent="0.25">
      <c r="B30" s="346" t="s">
        <v>392</v>
      </c>
      <c r="C30" s="343" t="s">
        <v>393</v>
      </c>
      <c r="D30" s="749">
        <v>0</v>
      </c>
      <c r="E30" s="747">
        <v>0</v>
      </c>
      <c r="F30" s="749">
        <v>5711.7761019999998</v>
      </c>
      <c r="G30" s="747">
        <v>5711.7761019999998</v>
      </c>
      <c r="H30" s="743">
        <v>5711.7761019999998</v>
      </c>
    </row>
    <row r="31" spans="2:11" x14ac:dyDescent="0.25">
      <c r="B31" s="346" t="s">
        <v>394</v>
      </c>
      <c r="C31" s="346" t="s">
        <v>395</v>
      </c>
      <c r="D31" s="749">
        <v>0</v>
      </c>
      <c r="E31" s="736">
        <v>0</v>
      </c>
      <c r="F31" s="736">
        <v>0</v>
      </c>
      <c r="G31" s="736">
        <v>0</v>
      </c>
      <c r="H31" s="741">
        <v>0</v>
      </c>
    </row>
    <row r="32" spans="2:11" x14ac:dyDescent="0.25">
      <c r="B32" s="346" t="s">
        <v>396</v>
      </c>
      <c r="C32" s="346" t="s">
        <v>397</v>
      </c>
      <c r="D32" s="749">
        <v>0</v>
      </c>
      <c r="E32" s="736">
        <v>0</v>
      </c>
      <c r="F32" s="736">
        <v>585.77383399999997</v>
      </c>
      <c r="G32" s="736">
        <v>585.77383399999997</v>
      </c>
      <c r="H32" s="741">
        <v>585.77383399999997</v>
      </c>
    </row>
    <row r="33" spans="2:8" x14ac:dyDescent="0.25">
      <c r="B33" s="346" t="s">
        <v>79</v>
      </c>
      <c r="C33" s="346" t="s">
        <v>398</v>
      </c>
      <c r="D33" s="749">
        <v>0</v>
      </c>
      <c r="E33" s="736">
        <v>0</v>
      </c>
      <c r="F33" s="749">
        <v>605.31435099999999</v>
      </c>
      <c r="G33" s="736">
        <v>605.31435099999999</v>
      </c>
      <c r="H33" s="741">
        <v>605.31435099999999</v>
      </c>
    </row>
    <row r="34" spans="2:8" x14ac:dyDescent="0.25">
      <c r="B34" s="346" t="s">
        <v>81</v>
      </c>
      <c r="C34" s="346" t="s">
        <v>399</v>
      </c>
      <c r="D34" s="749">
        <v>0</v>
      </c>
      <c r="E34" s="736">
        <v>0</v>
      </c>
      <c r="F34" s="749">
        <v>5628.3483189999997</v>
      </c>
      <c r="G34" s="736">
        <v>5628.3483189999997</v>
      </c>
      <c r="H34" s="741">
        <v>5628.3483189999997</v>
      </c>
    </row>
    <row r="35" spans="2:8" ht="45" x14ac:dyDescent="0.25">
      <c r="B35" s="346" t="s">
        <v>83</v>
      </c>
      <c r="C35" s="343" t="s">
        <v>400</v>
      </c>
      <c r="D35" s="749">
        <v>0</v>
      </c>
      <c r="E35" s="736">
        <v>0</v>
      </c>
      <c r="F35" s="749">
        <v>0</v>
      </c>
      <c r="G35" s="736">
        <v>0</v>
      </c>
      <c r="H35" s="741">
        <v>0</v>
      </c>
    </row>
    <row r="36" spans="2:8" x14ac:dyDescent="0.25">
      <c r="B36" s="346">
        <v>8</v>
      </c>
      <c r="C36" s="346" t="s">
        <v>401</v>
      </c>
      <c r="D36" s="737">
        <v>6470.5698640000001</v>
      </c>
      <c r="E36" s="736">
        <v>6470.5698640000001</v>
      </c>
      <c r="F36" s="749">
        <v>6470.5698640000001</v>
      </c>
      <c r="G36" s="736">
        <v>6470.5698640000001</v>
      </c>
      <c r="H36" s="741">
        <v>6470.5698640000001</v>
      </c>
    </row>
    <row r="37" spans="2:8" x14ac:dyDescent="0.25">
      <c r="B37" s="346">
        <v>9</v>
      </c>
      <c r="C37" s="346" t="s">
        <v>342</v>
      </c>
      <c r="D37" s="747">
        <v>154086.423645</v>
      </c>
      <c r="E37" s="747">
        <v>208172.98537815994</v>
      </c>
      <c r="F37" s="747">
        <v>181915.23716300001</v>
      </c>
      <c r="G37" s="747">
        <v>256590.24797294999</v>
      </c>
      <c r="H37" s="743">
        <v>237981.99986594997</v>
      </c>
    </row>
    <row r="38" spans="2:8" x14ac:dyDescent="0.25">
      <c r="E38" s="533"/>
      <c r="G38" s="533"/>
      <c r="H38" s="533"/>
    </row>
    <row r="39" spans="2:8" x14ac:dyDescent="0.25">
      <c r="E39" s="533"/>
      <c r="G39" s="533"/>
      <c r="H39" s="533"/>
    </row>
    <row r="40" spans="2:8" x14ac:dyDescent="0.25">
      <c r="E40" s="533"/>
      <c r="G40" s="533"/>
      <c r="H40" s="533"/>
    </row>
    <row r="41" spans="2:8" x14ac:dyDescent="0.25">
      <c r="E41" s="533"/>
      <c r="G41" s="533"/>
      <c r="H41" s="533"/>
    </row>
    <row r="42" spans="2:8" x14ac:dyDescent="0.25">
      <c r="E42" s="533"/>
      <c r="G42" s="533"/>
      <c r="H42" s="533"/>
    </row>
    <row r="43" spans="2:8" x14ac:dyDescent="0.25">
      <c r="E43" s="533"/>
      <c r="G43" s="533"/>
      <c r="H43" s="533"/>
    </row>
  </sheetData>
  <mergeCells count="10">
    <mergeCell ref="B2:H2"/>
    <mergeCell ref="B6:B7"/>
    <mergeCell ref="C6:C9"/>
    <mergeCell ref="D6:H6"/>
    <mergeCell ref="D7:D9"/>
    <mergeCell ref="E7:E9"/>
    <mergeCell ref="F7:F9"/>
    <mergeCell ref="G7:G9"/>
    <mergeCell ref="H7:H9"/>
    <mergeCell ref="B8:B9"/>
  </mergeCells>
  <conditionalFormatting sqref="D6:D7">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D98E2-D85E-42F2-B138-5FB2778F3F63}">
  <sheetPr codeName="Ark15">
    <tabColor rgb="FF00A976"/>
  </sheetPr>
  <dimension ref="B1:K54"/>
  <sheetViews>
    <sheetView zoomScale="85" zoomScaleNormal="85" workbookViewId="0"/>
  </sheetViews>
  <sheetFormatPr defaultColWidth="8" defaultRowHeight="15" x14ac:dyDescent="0.25"/>
  <cols>
    <col min="1" max="1" width="3.125" style="76" customWidth="1"/>
    <col min="2" max="2" width="15.75" style="76" bestFit="1" customWidth="1"/>
    <col min="3" max="3" width="33.875" style="76" bestFit="1" customWidth="1"/>
    <col min="4" max="4" width="17.625" style="76" bestFit="1" customWidth="1"/>
    <col min="5" max="5" width="9.625" style="76" bestFit="1" customWidth="1"/>
    <col min="6" max="6" width="16.125" style="76" bestFit="1" customWidth="1"/>
    <col min="7" max="7" width="15.375" style="76" bestFit="1" customWidth="1"/>
    <col min="8" max="8" width="21.5" style="76" customWidth="1"/>
    <col min="9" max="9" width="33.75" style="76" bestFit="1" customWidth="1"/>
    <col min="10" max="10" width="9.625" style="76" bestFit="1" customWidth="1"/>
    <col min="11" max="11" width="28.125" style="76" customWidth="1"/>
    <col min="12" max="16384" width="8" style="76"/>
  </cols>
  <sheetData>
    <row r="1" spans="2:11" ht="9.9499999999999993" customHeight="1" x14ac:dyDescent="0.25"/>
    <row r="2" spans="2:11" ht="20.25" x14ac:dyDescent="0.25">
      <c r="B2" s="1073" t="s">
        <v>14</v>
      </c>
      <c r="C2" s="1073"/>
      <c r="D2" s="1073"/>
      <c r="E2" s="1073"/>
      <c r="F2" s="1073"/>
      <c r="G2" s="1073"/>
      <c r="H2" s="1073"/>
      <c r="I2" s="1073"/>
      <c r="J2" s="1073"/>
      <c r="K2" s="1073"/>
    </row>
    <row r="3" spans="2:11" ht="15.75" x14ac:dyDescent="0.25">
      <c r="B3" s="114"/>
      <c r="C3" s="114"/>
      <c r="D3" s="114"/>
      <c r="E3" s="114"/>
      <c r="F3" s="114"/>
      <c r="G3" s="114"/>
      <c r="H3" s="114"/>
      <c r="I3" s="114"/>
      <c r="J3" s="115"/>
      <c r="K3" s="114"/>
    </row>
    <row r="4" spans="2:11" ht="15.75" customHeight="1" x14ac:dyDescent="0.25">
      <c r="B4" s="46" t="s">
        <v>54</v>
      </c>
      <c r="C4" s="653"/>
      <c r="D4" s="654" t="s">
        <v>55</v>
      </c>
      <c r="E4" s="86" t="s">
        <v>56</v>
      </c>
      <c r="F4" s="86" t="s">
        <v>57</v>
      </c>
      <c r="G4" s="86" t="s">
        <v>58</v>
      </c>
      <c r="H4" s="86" t="s">
        <v>59</v>
      </c>
      <c r="I4" s="86" t="s">
        <v>206</v>
      </c>
      <c r="J4" s="534" t="s">
        <v>230</v>
      </c>
      <c r="K4" s="86" t="s">
        <v>288</v>
      </c>
    </row>
    <row r="5" spans="2:11" ht="72" customHeight="1" x14ac:dyDescent="0.25">
      <c r="B5" s="116"/>
      <c r="C5" s="117"/>
      <c r="D5" s="1095" t="s">
        <v>402</v>
      </c>
      <c r="E5" s="1096"/>
      <c r="F5" s="1096"/>
      <c r="G5" s="1096"/>
      <c r="H5" s="1096" t="s">
        <v>403</v>
      </c>
      <c r="I5" s="1096"/>
      <c r="J5" s="1097" t="s">
        <v>404</v>
      </c>
      <c r="K5" s="1096"/>
    </row>
    <row r="6" spans="2:11" ht="23.25" customHeight="1" x14ac:dyDescent="0.25">
      <c r="B6" s="116"/>
      <c r="C6" s="117"/>
      <c r="D6" s="1095" t="s">
        <v>405</v>
      </c>
      <c r="E6" s="1099" t="s">
        <v>406</v>
      </c>
      <c r="F6" s="1100"/>
      <c r="G6" s="1100"/>
      <c r="H6" s="1096" t="s">
        <v>407</v>
      </c>
      <c r="I6" s="1101" t="s">
        <v>408</v>
      </c>
      <c r="J6" s="118"/>
      <c r="K6" s="1095" t="s">
        <v>409</v>
      </c>
    </row>
    <row r="7" spans="2:11" ht="40.5" customHeight="1" x14ac:dyDescent="0.25">
      <c r="B7" s="119"/>
      <c r="C7" s="120"/>
      <c r="D7" s="1098"/>
      <c r="E7" s="121"/>
      <c r="F7" s="658" t="s">
        <v>410</v>
      </c>
      <c r="G7" s="656" t="s">
        <v>411</v>
      </c>
      <c r="H7" s="1097"/>
      <c r="I7" s="1102"/>
      <c r="J7" s="118"/>
      <c r="K7" s="1103"/>
    </row>
    <row r="8" spans="2:11" ht="30" x14ac:dyDescent="0.25">
      <c r="B8" s="122">
        <v>5</v>
      </c>
      <c r="C8" s="123" t="s">
        <v>412</v>
      </c>
      <c r="D8" s="556">
        <v>0</v>
      </c>
      <c r="E8" s="556">
        <v>0</v>
      </c>
      <c r="F8" s="556">
        <v>0</v>
      </c>
      <c r="G8" s="556">
        <v>0</v>
      </c>
      <c r="H8" s="556">
        <v>0</v>
      </c>
      <c r="I8" s="556">
        <v>0</v>
      </c>
      <c r="J8" s="556"/>
      <c r="K8" s="556"/>
    </row>
    <row r="9" spans="2:11" x14ac:dyDescent="0.25">
      <c r="B9" s="124">
        <v>10</v>
      </c>
      <c r="C9" s="68" t="s">
        <v>413</v>
      </c>
      <c r="D9" s="556">
        <v>507.45286419000007</v>
      </c>
      <c r="E9" s="556">
        <v>2944.1258205499985</v>
      </c>
      <c r="F9" s="556">
        <v>2867.5084254099988</v>
      </c>
      <c r="G9" s="556">
        <v>1213.33923179</v>
      </c>
      <c r="H9" s="556">
        <v>9.1546994599999998</v>
      </c>
      <c r="I9" s="556">
        <v>793.96812298999976</v>
      </c>
      <c r="J9" s="556">
        <v>2580.9104139599999</v>
      </c>
      <c r="K9" s="556">
        <v>2133.6928829100002</v>
      </c>
    </row>
    <row r="10" spans="2:11" x14ac:dyDescent="0.25">
      <c r="B10" s="125">
        <v>20</v>
      </c>
      <c r="C10" s="126" t="s">
        <v>414</v>
      </c>
      <c r="D10" s="556">
        <v>0</v>
      </c>
      <c r="E10" s="556">
        <v>0</v>
      </c>
      <c r="F10" s="556">
        <v>0</v>
      </c>
      <c r="G10" s="556">
        <v>0</v>
      </c>
      <c r="H10" s="556">
        <v>0</v>
      </c>
      <c r="I10" s="556">
        <v>0</v>
      </c>
      <c r="J10" s="556">
        <v>0</v>
      </c>
      <c r="K10" s="556">
        <v>0</v>
      </c>
    </row>
    <row r="11" spans="2:11" x14ac:dyDescent="0.25">
      <c r="B11" s="125">
        <v>30</v>
      </c>
      <c r="C11" s="126" t="s">
        <v>415</v>
      </c>
      <c r="D11" s="556">
        <v>0</v>
      </c>
      <c r="E11" s="556">
        <v>0</v>
      </c>
      <c r="F11" s="556">
        <v>0</v>
      </c>
      <c r="G11" s="556">
        <v>0</v>
      </c>
      <c r="H11" s="556">
        <v>0</v>
      </c>
      <c r="I11" s="556">
        <v>0</v>
      </c>
      <c r="J11" s="556">
        <v>0</v>
      </c>
      <c r="K11" s="556">
        <v>0</v>
      </c>
    </row>
    <row r="12" spans="2:11" x14ac:dyDescent="0.25">
      <c r="B12" s="125">
        <v>40</v>
      </c>
      <c r="C12" s="126" t="s">
        <v>416</v>
      </c>
      <c r="D12" s="556">
        <v>2.4463667699999996</v>
      </c>
      <c r="E12" s="556">
        <v>0</v>
      </c>
      <c r="F12" s="556">
        <v>0</v>
      </c>
      <c r="G12" s="556">
        <v>0</v>
      </c>
      <c r="H12" s="556">
        <v>0</v>
      </c>
      <c r="I12" s="556">
        <v>0</v>
      </c>
      <c r="J12" s="556">
        <v>2.4463667699999996</v>
      </c>
      <c r="K12" s="556">
        <v>0</v>
      </c>
    </row>
    <row r="13" spans="2:11" x14ac:dyDescent="0.25">
      <c r="B13" s="125">
        <v>50</v>
      </c>
      <c r="C13" s="126" t="s">
        <v>417</v>
      </c>
      <c r="D13" s="556">
        <v>16.34464964</v>
      </c>
      <c r="E13" s="556">
        <v>388.89774979999999</v>
      </c>
      <c r="F13" s="556">
        <v>387.38128341000004</v>
      </c>
      <c r="G13" s="556">
        <v>387.38128340999987</v>
      </c>
      <c r="H13" s="556">
        <v>2.5914636099999999</v>
      </c>
      <c r="I13" s="556">
        <v>379.81898127999983</v>
      </c>
      <c r="J13" s="556">
        <v>22.831954549999995</v>
      </c>
      <c r="K13" s="556">
        <v>9.0787685199999952</v>
      </c>
    </row>
    <row r="14" spans="2:11" x14ac:dyDescent="0.25">
      <c r="B14" s="125">
        <v>60</v>
      </c>
      <c r="C14" s="126" t="s">
        <v>418</v>
      </c>
      <c r="D14" s="556">
        <v>308.81327786000003</v>
      </c>
      <c r="E14" s="556">
        <v>2053.2415395999988</v>
      </c>
      <c r="F14" s="556">
        <v>2028.3896036599995</v>
      </c>
      <c r="G14" s="556">
        <v>528.65771876999997</v>
      </c>
      <c r="H14" s="556">
        <v>5.3172519600000001</v>
      </c>
      <c r="I14" s="556">
        <v>275.78451928999993</v>
      </c>
      <c r="J14" s="556">
        <v>2057.5260022100001</v>
      </c>
      <c r="K14" s="556">
        <v>1770.6433045700003</v>
      </c>
    </row>
    <row r="15" spans="2:11" x14ac:dyDescent="0.25">
      <c r="B15" s="125">
        <v>70</v>
      </c>
      <c r="C15" s="126" t="s">
        <v>419</v>
      </c>
      <c r="D15" s="556">
        <v>179.84856991999999</v>
      </c>
      <c r="E15" s="556">
        <v>501.98653114999968</v>
      </c>
      <c r="F15" s="556">
        <v>451.7375383399995</v>
      </c>
      <c r="G15" s="556">
        <v>297.3002296100002</v>
      </c>
      <c r="H15" s="556">
        <v>1.2459838899999991</v>
      </c>
      <c r="I15" s="556">
        <v>138.36462242000002</v>
      </c>
      <c r="J15" s="556">
        <v>498.10609042999999</v>
      </c>
      <c r="K15" s="556">
        <v>353.97080982</v>
      </c>
    </row>
    <row r="16" spans="2:11" x14ac:dyDescent="0.25">
      <c r="B16" s="124">
        <v>80</v>
      </c>
      <c r="C16" s="68" t="s">
        <v>420</v>
      </c>
      <c r="D16" s="556">
        <v>0</v>
      </c>
      <c r="E16" s="556">
        <v>0</v>
      </c>
      <c r="F16" s="556">
        <v>0</v>
      </c>
      <c r="G16" s="556">
        <v>0</v>
      </c>
      <c r="H16" s="556">
        <v>0</v>
      </c>
      <c r="I16" s="556">
        <v>0</v>
      </c>
      <c r="J16" s="556">
        <v>0</v>
      </c>
      <c r="K16" s="556">
        <v>0</v>
      </c>
    </row>
    <row r="17" spans="2:11" x14ac:dyDescent="0.25">
      <c r="B17" s="124">
        <v>90</v>
      </c>
      <c r="C17" s="68" t="s">
        <v>421</v>
      </c>
      <c r="D17" s="556">
        <v>21.950556849999998</v>
      </c>
      <c r="E17" s="556">
        <v>124.62415423000002</v>
      </c>
      <c r="F17" s="556">
        <v>124.62415423000002</v>
      </c>
      <c r="G17" s="556">
        <v>124.62415422999995</v>
      </c>
      <c r="H17" s="556">
        <v>0.39514916</v>
      </c>
      <c r="I17" s="556">
        <v>7.0563878999999998</v>
      </c>
      <c r="J17" s="556">
        <v>107.55806056999999</v>
      </c>
      <c r="K17" s="556">
        <v>0</v>
      </c>
    </row>
    <row r="18" spans="2:11" x14ac:dyDescent="0.25">
      <c r="B18" s="127">
        <v>100</v>
      </c>
      <c r="C18" s="128" t="s">
        <v>342</v>
      </c>
      <c r="D18" s="556">
        <v>529.40342104000013</v>
      </c>
      <c r="E18" s="556">
        <v>3068.7499747799984</v>
      </c>
      <c r="F18" s="556">
        <v>2992.1325796399988</v>
      </c>
      <c r="G18" s="556">
        <v>1337.9633860199999</v>
      </c>
      <c r="H18" s="556">
        <v>9.5498486199999988</v>
      </c>
      <c r="I18" s="556">
        <v>801.02451088999976</v>
      </c>
      <c r="J18" s="556">
        <v>2688.4684745300001</v>
      </c>
      <c r="K18" s="556">
        <v>2133.6928829100002</v>
      </c>
    </row>
    <row r="19" spans="2:11" ht="60" customHeight="1" x14ac:dyDescent="0.25">
      <c r="B19" s="129"/>
      <c r="C19" s="129"/>
      <c r="D19" s="129"/>
      <c r="E19" s="129"/>
      <c r="F19" s="129"/>
      <c r="G19" s="129"/>
      <c r="H19" s="129"/>
      <c r="I19" s="129"/>
      <c r="J19" s="129"/>
      <c r="K19" s="129"/>
    </row>
    <row r="20" spans="2:11" ht="15.75" x14ac:dyDescent="0.25">
      <c r="B20" s="114"/>
      <c r="C20" s="114"/>
      <c r="D20" s="114"/>
      <c r="E20" s="114"/>
      <c r="F20" s="114"/>
      <c r="G20" s="114"/>
      <c r="H20" s="114"/>
      <c r="I20" s="114"/>
      <c r="J20" s="114"/>
      <c r="K20" s="114"/>
    </row>
    <row r="21" spans="2:11" ht="15.75" x14ac:dyDescent="0.25">
      <c r="B21" s="130"/>
      <c r="C21" s="130"/>
      <c r="D21" s="114"/>
      <c r="E21" s="114"/>
      <c r="F21" s="114"/>
      <c r="G21" s="114"/>
      <c r="H21" s="114"/>
      <c r="I21" s="114"/>
      <c r="J21" s="114"/>
      <c r="K21" s="114"/>
    </row>
    <row r="22" spans="2:11" ht="39.75" customHeight="1" x14ac:dyDescent="0.25">
      <c r="B22" s="129"/>
      <c r="C22" s="129"/>
      <c r="D22" s="129"/>
      <c r="E22" s="129"/>
      <c r="F22" s="129"/>
      <c r="G22" s="129"/>
      <c r="H22" s="129"/>
      <c r="I22" s="129"/>
      <c r="J22" s="129"/>
      <c r="K22" s="129"/>
    </row>
    <row r="23" spans="2:11" x14ac:dyDescent="0.25">
      <c r="B23" s="131"/>
      <c r="C23" s="131"/>
      <c r="D23" s="131"/>
      <c r="E23" s="131"/>
      <c r="F23" s="131"/>
      <c r="G23" s="131"/>
      <c r="H23" s="131"/>
      <c r="I23" s="131"/>
      <c r="J23" s="131"/>
      <c r="K23" s="131"/>
    </row>
    <row r="24" spans="2:11" x14ac:dyDescent="0.25">
      <c r="B24" s="131"/>
      <c r="C24" s="131"/>
      <c r="D24" s="131"/>
      <c r="E24" s="131"/>
      <c r="F24" s="131"/>
      <c r="G24" s="131"/>
      <c r="H24" s="131"/>
      <c r="I24" s="131"/>
      <c r="J24" s="131"/>
      <c r="K24" s="131"/>
    </row>
    <row r="25" spans="2:11" x14ac:dyDescent="0.25">
      <c r="B25" s="131"/>
      <c r="C25" s="131"/>
      <c r="D25" s="131"/>
      <c r="E25" s="131"/>
      <c r="F25" s="131"/>
      <c r="G25" s="131"/>
      <c r="H25" s="131"/>
      <c r="I25" s="131"/>
      <c r="J25" s="131"/>
      <c r="K25" s="131"/>
    </row>
    <row r="26" spans="2:11" x14ac:dyDescent="0.25">
      <c r="B26" s="131"/>
      <c r="C26" s="131"/>
      <c r="D26" s="131"/>
      <c r="E26" s="131"/>
      <c r="F26" s="131"/>
      <c r="G26" s="131"/>
      <c r="H26" s="131"/>
      <c r="I26" s="131"/>
      <c r="J26" s="131"/>
      <c r="K26" s="131"/>
    </row>
    <row r="27" spans="2:11" x14ac:dyDescent="0.25">
      <c r="B27" s="131"/>
      <c r="C27" s="131"/>
      <c r="D27" s="131"/>
      <c r="E27" s="131"/>
      <c r="F27" s="131"/>
      <c r="G27" s="131"/>
      <c r="H27" s="131"/>
      <c r="I27" s="131"/>
      <c r="J27" s="131"/>
      <c r="K27" s="131"/>
    </row>
    <row r="28" spans="2:11" x14ac:dyDescent="0.25">
      <c r="B28" s="131"/>
      <c r="C28" s="131"/>
      <c r="D28" s="131"/>
      <c r="E28" s="131"/>
      <c r="F28" s="131"/>
      <c r="G28" s="131"/>
      <c r="H28" s="131"/>
      <c r="I28" s="131"/>
      <c r="J28" s="131"/>
      <c r="K28" s="131"/>
    </row>
    <row r="32" spans="2:11" ht="24" customHeight="1" x14ac:dyDescent="0.25"/>
    <row r="33" ht="24" customHeight="1" x14ac:dyDescent="0.25"/>
    <row r="42" ht="36" customHeight="1" x14ac:dyDescent="0.25"/>
    <row r="52" spans="2:11" ht="36" customHeight="1" x14ac:dyDescent="0.25"/>
    <row r="53" spans="2:11" ht="48" customHeight="1" x14ac:dyDescent="0.25"/>
    <row r="54" spans="2:11" ht="15.75" x14ac:dyDescent="0.25">
      <c r="B54" s="1094"/>
      <c r="C54" s="1094"/>
      <c r="D54" s="1094"/>
      <c r="E54" s="1094"/>
      <c r="F54" s="1094"/>
      <c r="G54" s="1094"/>
      <c r="H54" s="1094"/>
      <c r="I54" s="1094"/>
      <c r="J54" s="1094"/>
      <c r="K54" s="114"/>
    </row>
  </sheetData>
  <mergeCells count="12">
    <mergeCell ref="B54:C54"/>
    <mergeCell ref="D54:F54"/>
    <mergeCell ref="G54:J54"/>
    <mergeCell ref="B2:K2"/>
    <mergeCell ref="D5:G5"/>
    <mergeCell ref="H5:I5"/>
    <mergeCell ref="J5:K5"/>
    <mergeCell ref="D6:D7"/>
    <mergeCell ref="E6:G6"/>
    <mergeCell ref="H6:H7"/>
    <mergeCell ref="I6:I7"/>
    <mergeCell ref="K6:K7"/>
  </mergeCells>
  <pageMargins left="0.7" right="0.7" top="0.75" bottom="0.75" header="0.3" footer="0.3"/>
  <pageSetup paperSize="9"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4DE8C869B1EB4CA1A260B51DB4087A" ma:contentTypeVersion="15" ma:contentTypeDescription="Create a new document." ma:contentTypeScope="" ma:versionID="3f9a2fe90abac0a1503b8ef6a6837d63">
  <xsd:schema xmlns:xsd="http://www.w3.org/2001/XMLSchema" xmlns:xs="http://www.w3.org/2001/XMLSchema" xmlns:p="http://schemas.microsoft.com/office/2006/metadata/properties" xmlns:ns2="e7c58de6-7725-4400-a3f6-a1c32487632d" xmlns:ns3="e3fffbaf-28ce-4e1c-a12a-637320f9f0a9" targetNamespace="http://schemas.microsoft.com/office/2006/metadata/properties" ma:root="true" ma:fieldsID="17d063498573b465da86e7a86da3e3b9" ns2:_="" ns3:_="">
    <xsd:import namespace="e7c58de6-7725-4400-a3f6-a1c32487632d"/>
    <xsd:import namespace="e3fffbaf-28ce-4e1c-a12a-637320f9f0a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c58de6-7725-4400-a3f6-a1c3248763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188d16-c864-4df1-be6e-dec32cadb1e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fffbaf-28ce-4e1c-a12a-637320f9f0a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f8fe956-4f38-4af6-b205-658922691400}" ma:internalName="TaxCatchAll" ma:showField="CatchAllData" ma:web="e3fffbaf-28ce-4e1c-a12a-637320f9f0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fffbaf-28ce-4e1c-a12a-637320f9f0a9" xsi:nil="true"/>
    <lcf76f155ced4ddcb4097134ff3c332f xmlns="e7c58de6-7725-4400-a3f6-a1c3248763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6A5B18C-4AB9-4D08-9ECD-A26263616F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c58de6-7725-4400-a3f6-a1c32487632d"/>
    <ds:schemaRef ds:uri="e3fffbaf-28ce-4e1c-a12a-637320f9f0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FC0C84-77E7-4D40-8CA3-452DCD1EE3D7}">
  <ds:schemaRefs>
    <ds:schemaRef ds:uri="http://schemas.microsoft.com/sharepoint/v3/contenttype/forms"/>
  </ds:schemaRefs>
</ds:datastoreItem>
</file>

<file path=customXml/itemProps3.xml><?xml version="1.0" encoding="utf-8"?>
<ds:datastoreItem xmlns:ds="http://schemas.openxmlformats.org/officeDocument/2006/customXml" ds:itemID="{86463F07-C0A4-4D73-AB76-654180913A64}">
  <ds:schemaRefs>
    <ds:schemaRef ds:uri="http://schemas.openxmlformats.org/package/2006/metadata/core-properties"/>
    <ds:schemaRef ds:uri="http://www.w3.org/XML/1998/namespace"/>
    <ds:schemaRef ds:uri="e7c58de6-7725-4400-a3f6-a1c32487632d"/>
    <ds:schemaRef ds:uri="http://schemas.microsoft.com/office/infopath/2007/PartnerControls"/>
    <ds:schemaRef ds:uri="http://schemas.microsoft.com/office/2006/metadata/properties"/>
    <ds:schemaRef ds:uri="http://schemas.microsoft.com/office/2006/documentManagement/types"/>
    <ds:schemaRef ds:uri="e3fffbaf-28ce-4e1c-a12a-637320f9f0a9"/>
    <ds:schemaRef ds:uri="http://purl.org/dc/dcmityp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70</vt:i4>
      </vt:variant>
      <vt:variant>
        <vt:lpstr>Navngivne områder</vt:lpstr>
      </vt:variant>
      <vt:variant>
        <vt:i4>1</vt:i4>
      </vt:variant>
    </vt:vector>
  </HeadingPairs>
  <TitlesOfParts>
    <vt:vector size="71" baseType="lpstr">
      <vt:lpstr>Overview of tables</vt:lpstr>
      <vt:lpstr>EU KM1</vt:lpstr>
      <vt:lpstr>EU KM2</vt:lpstr>
      <vt:lpstr>EU CC1</vt:lpstr>
      <vt:lpstr>EU CC2</vt:lpstr>
      <vt:lpstr>EU OV1</vt:lpstr>
      <vt:lpstr>EU CMS1</vt:lpstr>
      <vt:lpstr>EU CMS2</vt:lpstr>
      <vt:lpstr>EU CQ1</vt:lpstr>
      <vt:lpstr>EU CQ7</vt:lpstr>
      <vt:lpstr>EU CR1</vt:lpstr>
      <vt:lpstr>EU CR1-A</vt:lpstr>
      <vt:lpstr>EU CR2</vt:lpstr>
      <vt:lpstr>EU CR3</vt:lpstr>
      <vt:lpstr>EU CR4</vt:lpstr>
      <vt:lpstr>EU CR5</vt:lpstr>
      <vt:lpstr>EU CR6</vt:lpstr>
      <vt:lpstr>EU CR7</vt:lpstr>
      <vt:lpstr>EU CR7-A</vt:lpstr>
      <vt:lpstr>EU CR8</vt:lpstr>
      <vt:lpstr>EU CCyB1</vt:lpstr>
      <vt:lpstr>EU CCyB2</vt:lpstr>
      <vt:lpstr>EU LR1</vt:lpstr>
      <vt:lpstr>EU LR2</vt:lpstr>
      <vt:lpstr>EU LR3</vt:lpstr>
      <vt:lpstr>EU LIQ1</vt:lpstr>
      <vt:lpstr>EU LIQ2</vt:lpstr>
      <vt:lpstr>EU LIQB</vt:lpstr>
      <vt:lpstr>EU CCR1</vt:lpstr>
      <vt:lpstr>EU CCR3</vt:lpstr>
      <vt:lpstr>EU CCR4</vt:lpstr>
      <vt:lpstr>EU CCR5</vt:lpstr>
      <vt:lpstr>EU CCR6</vt:lpstr>
      <vt:lpstr>EU CCR8</vt:lpstr>
      <vt:lpstr>EU SEC1</vt:lpstr>
      <vt:lpstr>EU SEC4</vt:lpstr>
      <vt:lpstr>EU MR1</vt:lpstr>
      <vt:lpstr>EU IRRBB1</vt:lpstr>
      <vt:lpstr>Qualitative-Environmental risk</vt:lpstr>
      <vt:lpstr>Qualitative-Social risk</vt:lpstr>
      <vt:lpstr>Qualitative-Governance risk</vt:lpstr>
      <vt:lpstr>1.CC Transition risk-Banking b.</vt:lpstr>
      <vt:lpstr>2.CC Trans-BB.RE collateral</vt:lpstr>
      <vt:lpstr>3.CC Trans-BB.alignment metrics</vt:lpstr>
      <vt:lpstr>4.CC Transition-toppollutcomp</vt:lpstr>
      <vt:lpstr>5.CC Physical risk</vt:lpstr>
      <vt:lpstr>JYSKE REALKREDIT</vt:lpstr>
      <vt:lpstr>EU KM1 JR</vt:lpstr>
      <vt:lpstr>EU CC1 JR</vt:lpstr>
      <vt:lpstr>EU CC2 JR</vt:lpstr>
      <vt:lpstr>EU OV1 JR</vt:lpstr>
      <vt:lpstr>EU CQ1 JR</vt:lpstr>
      <vt:lpstr>EU CQ7 JR</vt:lpstr>
      <vt:lpstr>EU CR1 JR</vt:lpstr>
      <vt:lpstr>EU CR1-A JR</vt:lpstr>
      <vt:lpstr>EU CR2 JR</vt:lpstr>
      <vt:lpstr>EU CR3 JR</vt:lpstr>
      <vt:lpstr>EU CR4 JR</vt:lpstr>
      <vt:lpstr>EU CR5 JR</vt:lpstr>
      <vt:lpstr>EU CR7 JR</vt:lpstr>
      <vt:lpstr>EU CR7-A JR</vt:lpstr>
      <vt:lpstr>EU CR8 JR</vt:lpstr>
      <vt:lpstr>EU CCyB1 JR</vt:lpstr>
      <vt:lpstr>EU CCyB2 JR</vt:lpstr>
      <vt:lpstr>EU CCR3 JR</vt:lpstr>
      <vt:lpstr>EU LR1 JR</vt:lpstr>
      <vt:lpstr>EU LR2 JR</vt:lpstr>
      <vt:lpstr>EU LR3 JR</vt:lpstr>
      <vt:lpstr>EU LIQ1 JR</vt:lpstr>
      <vt:lpstr>EU LIQ2 JR</vt:lpstr>
      <vt:lpstr>'EU KM2'!Udskriftsområde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Jacob Borg</dc:creator>
  <cp:keywords/>
  <dc:description/>
  <cp:lastModifiedBy>Jacob Borg</cp:lastModifiedBy>
  <cp:revision/>
  <dcterms:created xsi:type="dcterms:W3CDTF">2025-03-26T12:34:22Z</dcterms:created>
  <dcterms:modified xsi:type="dcterms:W3CDTF">2025-09-17T13:41:44Z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655bac5-e079-4ce0-aea4-e42b8f191dac_Enabled">
    <vt:lpwstr>true</vt:lpwstr>
  </property>
  <property fmtid="{D5CDD505-2E9C-101B-9397-08002B2CF9AE}" pid="3" name="MSIP_Label_9655bac5-e079-4ce0-aea4-e42b8f191dac_SetDate">
    <vt:lpwstr>2025-03-26T14:04:29Z</vt:lpwstr>
  </property>
  <property fmtid="{D5CDD505-2E9C-101B-9397-08002B2CF9AE}" pid="4" name="MSIP_Label_9655bac5-e079-4ce0-aea4-e42b8f191dac_Method">
    <vt:lpwstr>Privileged</vt:lpwstr>
  </property>
  <property fmtid="{D5CDD505-2E9C-101B-9397-08002B2CF9AE}" pid="5" name="MSIP_Label_9655bac5-e079-4ce0-aea4-e42b8f191dac_Name">
    <vt:lpwstr>Fortrolig</vt:lpwstr>
  </property>
  <property fmtid="{D5CDD505-2E9C-101B-9397-08002B2CF9AE}" pid="6" name="MSIP_Label_9655bac5-e079-4ce0-aea4-e42b8f191dac_SiteId">
    <vt:lpwstr>df5e7718-2989-44ed-a2fd-5f63e2865f17</vt:lpwstr>
  </property>
  <property fmtid="{D5CDD505-2E9C-101B-9397-08002B2CF9AE}" pid="7" name="MSIP_Label_9655bac5-e079-4ce0-aea4-e42b8f191dac_ActionId">
    <vt:lpwstr>b88e67ea-242b-4790-8bf6-5bb24194451d</vt:lpwstr>
  </property>
  <property fmtid="{D5CDD505-2E9C-101B-9397-08002B2CF9AE}" pid="8" name="MSIP_Label_9655bac5-e079-4ce0-aea4-e42b8f191dac_ContentBits">
    <vt:lpwstr>0</vt:lpwstr>
  </property>
  <property fmtid="{D5CDD505-2E9C-101B-9397-08002B2CF9AE}" pid="9" name="MSIP_Label_9655bac5-e079-4ce0-aea4-e42b8f191dac_Tag">
    <vt:lpwstr>10, 0, 1, 1</vt:lpwstr>
  </property>
  <property fmtid="{D5CDD505-2E9C-101B-9397-08002B2CF9AE}" pid="10" name="ContentTypeId">
    <vt:lpwstr>0x010100364DE8C869B1EB4CA1A260B51DB4087A</vt:lpwstr>
  </property>
  <property fmtid="{D5CDD505-2E9C-101B-9397-08002B2CF9AE}" pid="11" name="MediaServiceImageTags">
    <vt:lpwstr/>
  </property>
</Properties>
</file>